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Sheet1" sheetId="1" r:id="rId1"/>
  </sheets>
  <calcPr calcId="18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8" i="1"/>
  <c r="K37" l="1"/>
  <c r="K28"/>
  <c r="K50"/>
  <c r="K45"/>
  <c r="K23"/>
  <c r="K27" l="1"/>
  <c r="K22" s="1"/>
  <c r="K44"/>
  <c r="K42" l="1"/>
  <c r="K86"/>
  <c r="K85"/>
</calcChain>
</file>

<file path=xl/sharedStrings.xml><?xml version="1.0" encoding="utf-8"?>
<sst xmlns="http://schemas.openxmlformats.org/spreadsheetml/2006/main" count="88" uniqueCount="88">
  <si>
    <t>Naziv pozicije</t>
  </si>
  <si>
    <t>Prethodna godina</t>
  </si>
  <si>
    <t>Tekuća godina</t>
  </si>
  <si>
    <t xml:space="preserve">   1. Prihodi od prodaje</t>
  </si>
  <si>
    <t xml:space="preserve">   2. Ostali poslovni prihodi</t>
  </si>
  <si>
    <t xml:space="preserve">    1. Promjene vrijednosti zaliha proizvodnje u tijeku i gotovih proizvoda</t>
  </si>
  <si>
    <t xml:space="preserve">        a) Troškovi sirovina i materijala</t>
  </si>
  <si>
    <t xml:space="preserve">        c) Ostali vanjski troškovi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</si>
  <si>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</si>
  <si>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</si>
  <si>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</si>
  <si>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</si>
  <si>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    a) dugotrajne imovine (osim financijske imovine)</t>
  </si>
  <si>
    <t xml:space="preserve">       b) kratkotrajne imovine (osim financijske imovine)</t>
  </si>
  <si>
    <t xml:space="preserve">   7. Rezerviranja</t>
  </si>
  <si>
    <t xml:space="preserve">   8. Ostali poslovni rashodi</t>
  </si>
  <si>
    <t xml:space="preserve">     3. Dio prihoda od pridruženih poduzetnika i sudjelujućih interesa</t>
  </si>
  <si>
    <t xml:space="preserve">     4. Nerealizirani dobici (prihodi) od financijske imovine</t>
  </si>
  <si>
    <t xml:space="preserve">     5. Ostali financijski prihodi</t>
  </si>
  <si>
    <t xml:space="preserve">    1. Kamate, tečajne razlike i drugi rashodi s povezanim poduzetnicima</t>
  </si>
  <si>
    <t xml:space="preserve">    3. Nerealizirani gubici (rashodi) od financijske imovine</t>
  </si>
  <si>
    <t xml:space="preserve">    4. Ostali financijski rashodi</t>
  </si>
  <si>
    <t xml:space="preserve">V.    UDIO U DOBITI OD PRIDRUŽENIH PODUZETNIKA </t>
  </si>
  <si>
    <t xml:space="preserve">VI.   UDIO U GUBITKU OD PRIDRUŽENIH PODUZETNIKA </t>
  </si>
  <si>
    <t>VII.  IZVANREDNI - OSTALI PRIHODI</t>
  </si>
  <si>
    <t>VIII. IZVANREDNI - OSTALI RASHODI</t>
  </si>
  <si>
    <r>
      <t xml:space="preserve">I. POSLOVNI PRIHODI </t>
    </r>
    <r>
      <rPr>
        <sz val="9"/>
        <rFont val="Arial"/>
        <family val="2"/>
        <charset val="238"/>
      </rPr>
      <t>(112+113)</t>
    </r>
  </si>
  <si>
    <r>
      <t xml:space="preserve">II. POSLOVNI RASHODI </t>
    </r>
    <r>
      <rPr>
        <sz val="9"/>
        <rFont val="Arial"/>
        <family val="2"/>
        <charset val="238"/>
      </rPr>
      <t>(115+116+120+124+125+126+129+130)</t>
    </r>
  </si>
  <si>
    <r>
      <t xml:space="preserve">    2. Materijalni troškovi </t>
    </r>
    <r>
      <rPr>
        <sz val="9"/>
        <rFont val="Arial"/>
        <family val="2"/>
        <charset val="238"/>
      </rPr>
      <t>(117 do 119)</t>
    </r>
  </si>
  <si>
    <r>
      <t xml:space="preserve">   3. Troškovi osoblja </t>
    </r>
    <r>
      <rPr>
        <sz val="9"/>
        <rFont val="Arial"/>
        <family val="2"/>
        <charset val="238"/>
      </rPr>
      <t>(121 do 123)</t>
    </r>
  </si>
  <si>
    <r>
      <t xml:space="preserve">   6. Vrijednosno usklađivanje </t>
    </r>
    <r>
      <rPr>
        <sz val="9"/>
        <rFont val="Arial"/>
        <family val="2"/>
        <charset val="238"/>
      </rPr>
      <t>(127+128)</t>
    </r>
  </si>
  <si>
    <r>
      <t xml:space="preserve">III. FINANCIJSKI PRIHODI </t>
    </r>
    <r>
      <rPr>
        <sz val="9"/>
        <rFont val="Arial"/>
        <family val="2"/>
        <charset val="238"/>
      </rPr>
      <t>(132 do 136)</t>
    </r>
  </si>
  <si>
    <r>
      <t xml:space="preserve">IV. FINANCIJSKI RASHODI </t>
    </r>
    <r>
      <rPr>
        <sz val="9"/>
        <rFont val="Arial"/>
        <family val="2"/>
        <charset val="238"/>
      </rPr>
      <t>(138 do 141)</t>
    </r>
  </si>
  <si>
    <r>
      <t xml:space="preserve">IX.  UKUPNI PRIHODI </t>
    </r>
    <r>
      <rPr>
        <sz val="9"/>
        <rFont val="Arial"/>
        <family val="2"/>
        <charset val="238"/>
      </rPr>
      <t>(111+131+142 + 144)</t>
    </r>
  </si>
  <si>
    <r>
      <t xml:space="preserve">X.   UKUPNI RASHODI </t>
    </r>
    <r>
      <rPr>
        <sz val="9"/>
        <rFont val="Arial"/>
        <family val="2"/>
        <charset val="238"/>
      </rPr>
      <t>(114+137+143 + 145)</t>
    </r>
  </si>
  <si>
    <r>
      <t xml:space="preserve">AOP
</t>
    </r>
    <r>
      <rPr>
        <b/>
        <sz val="8"/>
        <color indexed="9"/>
        <rFont val="Arial"/>
        <family val="2"/>
        <charset val="238"/>
      </rPr>
      <t>oznaka</t>
    </r>
  </si>
  <si>
    <t>FINANCIJSKI PLAN</t>
  </si>
  <si>
    <t>Indeks</t>
  </si>
  <si>
    <t xml:space="preserve">     1. Kamate, tečajne razlike, dividende i slični prihodi iz odnosa s povezanim poduzetnicima</t>
  </si>
  <si>
    <t xml:space="preserve">     2. Kamate, tečajne razlike, dividende, slični prihodi iz odnosa s nepovezanim poduzetnicima i drugim osobama</t>
  </si>
  <si>
    <t xml:space="preserve">    2. Kamate, tečajne razlike i drugi rashodi iz odnosa s nepovezanim poduzetnicima i drugim osobama</t>
  </si>
  <si>
    <t xml:space="preserve"> poduzetnicima</t>
  </si>
  <si>
    <t>Članak 2.</t>
  </si>
  <si>
    <t>Članak 3.</t>
  </si>
  <si>
    <t>Nabava robe potrebne za normalno obavljanje posla (uredski materijal) obavljat će se u trgovinama koje prodaju ove robe, uzevši u obzir najpovoljnije cijene.</t>
  </si>
  <si>
    <t>Članak 4.</t>
  </si>
  <si>
    <t>DIREKTOR:</t>
  </si>
  <si>
    <t>Članak 1.</t>
  </si>
  <si>
    <t>Obveznik: 58245206444; KOMAG D.O.O.</t>
  </si>
  <si>
    <t>građanima</t>
  </si>
  <si>
    <t>Ostalim korisnicima (najam šatora)</t>
  </si>
  <si>
    <t>Održavanje javnih površina</t>
  </si>
  <si>
    <t>Održavanje nerazvrstanih cesta</t>
  </si>
  <si>
    <t>Prihod od grobne naknade</t>
  </si>
  <si>
    <t>Usluge ukopa</t>
  </si>
  <si>
    <t xml:space="preserve">        d) troškovi prijevoza</t>
  </si>
  <si>
    <t xml:space="preserve">        b) Troškovi usluga</t>
  </si>
  <si>
    <t>Prihodi od potpora i dotacija</t>
  </si>
  <si>
    <t>Ulaganje u komunalnu infrastrukturu</t>
  </si>
  <si>
    <t>Prihod od subvencija (Investicije i investicijsko održavanje komunalne infrastrukture)</t>
  </si>
  <si>
    <t>Tekući popravci komunalnih objekata</t>
  </si>
  <si>
    <t>Građevinski materijal</t>
  </si>
  <si>
    <t>Rezervni dijelovi komunalne opreme i sitni inventar</t>
  </si>
  <si>
    <t>Gorivo, mazivo, potrošni materijal</t>
  </si>
  <si>
    <t>Energija, voda, plin i dr.</t>
  </si>
  <si>
    <t>Računovodstvene i intelektualne usluge</t>
  </si>
  <si>
    <t>Usluge telefona, poštanske i platnog prometa</t>
  </si>
  <si>
    <t xml:space="preserve">Usluge tekućeg i investicijskog održavanja opreme, </t>
  </si>
  <si>
    <t>Osiguranje osoba, imovine, liječnički pregledi</t>
  </si>
  <si>
    <t>Sponzorstva i reprezentacija</t>
  </si>
  <si>
    <t>Dnevnice, naknade članovima upravnih tijela, članarine, doprinosi, usavršavanje</t>
  </si>
  <si>
    <t xml:space="preserve">MB: 2812258; OIB: 58245206444; </t>
  </si>
  <si>
    <t xml:space="preserve">IBAN: HR6123400091110504310 Privredna banka Zagreb; </t>
  </si>
  <si>
    <t xml:space="preserve">Telefon: 031/647-165, 031/647-131; Telefax: 031/647-123; </t>
  </si>
  <si>
    <t>Email: komag@komag.hr; web: www.komag.hr</t>
  </si>
  <si>
    <t xml:space="preserve">       za obavljanje komunalne djelatnosti                                      </t>
  </si>
  <si>
    <t>Pružanje komunalnih usluga</t>
  </si>
  <si>
    <t>Čišćenje kanala za odvodnju atmosferskih voda</t>
  </si>
  <si>
    <t xml:space="preserve">   5. Ostali troškovi - obveza prema leasing kući</t>
  </si>
  <si>
    <t>Nabava roba i usluga provodit će se sukladno odredbama Zakona o javnoj nabavi i Pravilnika o jednostavnoj nabavi.</t>
  </si>
  <si>
    <t xml:space="preserve"> Jasna Živković </t>
  </si>
  <si>
    <t>U Magadenovcu, 18. siječnja 2019. godine</t>
  </si>
  <si>
    <t>Broj:   01-2019-08</t>
  </si>
  <si>
    <t>za razdoblje 01.01.2019. do 31.12.2019.</t>
  </si>
  <si>
    <t>Ovim financijskim planom za 2019. godinu planiraju se slijedeći prihodi i rashodi:</t>
  </si>
  <si>
    <t>Održavanje čistoće javnih površina</t>
  </si>
  <si>
    <t>Održavanje groblja</t>
  </si>
  <si>
    <t>Ovaj financijski plan primjenjuje se od 01. siječnja 2019. godine.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</si>
</sst>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000"/>
  </numFmts>
  <fonts count="27">
    <font>
      <sz val="11"/>
      <color theme="1"/>
      <name val="Calibri"/>
      <family val="2"/>
      <charset val="238"/>
      <scheme val="minor"/>
    </font>
    <font>
      <b/>
      <sz val="10"/>
      <color indexed="18"/>
      <name val="Arial"/>
      <family val="2"/>
      <charset val="238"/>
    </font>
    <font>
      <b/>
      <sz val="9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color indexed="18"/>
      <name val="Arial"/>
      <family val="2"/>
      <charset val="238"/>
    </font>
    <font>
      <sz val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"/>
      <color theme="1"/>
      <name val="Arial"/>
      <family val="2"/>
      <charset val="238"/>
    </font>
    <font>
      <b/>
      <sz val="2"/>
      <name val="Arial"/>
      <family val="2"/>
      <charset val="238"/>
    </font>
    <font>
      <sz val="2"/>
      <name val="Arial"/>
      <family val="2"/>
      <charset val="238"/>
    </font>
    <font>
      <sz val="2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indexed="18"/>
      <name val="Times New Roman"/>
      <family val="1"/>
      <charset val="238"/>
    </font>
    <font>
      <b/>
      <sz val="13"/>
      <color indexed="18"/>
      <name val="Times New Roman"/>
      <family val="1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gray125">
        <fgColor indexed="22"/>
      </patternFill>
    </fill>
    <fill>
      <patternFill patternType="solid">
        <fgColor indexed="55"/>
        <bgColor indexed="64"/>
      </patternFill>
    </fill>
    <fill>
      <patternFill patternType="lightGray">
        <fgColor indexed="22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/>
      <diagonal/>
    </border>
    <border>
      <left style="thin">
        <color indexed="64"/>
      </left>
      <right/>
      <top style="medium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22"/>
      </top>
      <bottom style="thin">
        <color indexed="64"/>
      </bottom>
      <diagonal/>
    </border>
    <border>
      <left/>
      <right/>
      <top style="medium">
        <color indexed="22"/>
      </top>
      <bottom style="thin">
        <color indexed="64"/>
      </bottom>
      <diagonal/>
    </border>
    <border>
      <left/>
      <right style="thin">
        <color indexed="64"/>
      </right>
      <top style="medium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Fill="1" applyBorder="1" applyAlignment="1" applyProtection="1">
      <alignment horizontal="center" vertical="top" wrapText="1"/>
      <protection hidden="1"/>
    </xf>
    <xf numFmtId="0" fontId="2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2" xfId="0" applyFont="1" applyFill="1" applyBorder="1" applyAlignment="1" applyProtection="1">
      <alignment horizontal="center" vertical="center" wrapText="1"/>
      <protection hidden="1"/>
    </xf>
    <xf numFmtId="0" fontId="3" fillId="5" borderId="4" xfId="0" applyFont="1" applyFill="1" applyBorder="1" applyAlignment="1" applyProtection="1">
      <alignment horizontal="center" vertical="center" wrapText="1"/>
      <protection hidden="1"/>
    </xf>
    <xf numFmtId="0" fontId="10" fillId="5" borderId="0" xfId="0" applyFont="1" applyFill="1" applyBorder="1" applyAlignment="1">
      <alignment vertical="center"/>
    </xf>
    <xf numFmtId="0" fontId="8" fillId="5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 vertical="top" wrapText="1"/>
      <protection hidden="1"/>
    </xf>
    <xf numFmtId="0" fontId="6" fillId="0" borderId="0" xfId="0" applyFont="1" applyBorder="1" applyAlignment="1" applyProtection="1">
      <alignment horizontal="center" vertical="top" wrapText="1"/>
      <protection hidden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3" fillId="5" borderId="7" xfId="0" applyFont="1" applyFill="1" applyBorder="1" applyAlignment="1" applyProtection="1">
      <alignment horizontal="center" vertical="center"/>
      <protection hidden="1"/>
    </xf>
    <xf numFmtId="0" fontId="3" fillId="5" borderId="8" xfId="0" applyFont="1" applyFill="1" applyBorder="1" applyAlignment="1" applyProtection="1">
      <alignment horizontal="center" vertical="center" wrapText="1"/>
      <protection hidden="1"/>
    </xf>
    <xf numFmtId="164" fontId="4" fillId="0" borderId="5" xfId="0" applyNumberFormat="1" applyFont="1" applyFill="1" applyBorder="1" applyAlignment="1">
      <alignment horizontal="center" vertical="center"/>
    </xf>
    <xf numFmtId="3" fontId="7" fillId="4" borderId="5" xfId="0" applyNumberFormat="1" applyFont="1" applyFill="1" applyBorder="1" applyAlignment="1" applyProtection="1">
      <alignment vertical="center"/>
      <protection hidden="1"/>
    </xf>
    <xf numFmtId="4" fontId="7" fillId="4" borderId="5" xfId="0" applyNumberFormat="1" applyFont="1" applyFill="1" applyBorder="1" applyAlignment="1" applyProtection="1">
      <alignment vertical="center"/>
      <protection hidden="1"/>
    </xf>
    <xf numFmtId="2" fontId="11" fillId="0" borderId="5" xfId="0" applyNumberFormat="1" applyFont="1" applyBorder="1"/>
    <xf numFmtId="3" fontId="7" fillId="0" borderId="5" xfId="0" applyNumberFormat="1" applyFont="1" applyFill="1" applyBorder="1" applyAlignment="1" applyProtection="1">
      <alignment vertical="center"/>
      <protection locked="0"/>
    </xf>
    <xf numFmtId="4" fontId="7" fillId="0" borderId="5" xfId="0" applyNumberFormat="1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left" vertical="center" wrapText="1"/>
    </xf>
    <xf numFmtId="0" fontId="11" fillId="0" borderId="5" xfId="0" applyFont="1" applyBorder="1"/>
    <xf numFmtId="2" fontId="11" fillId="0" borderId="5" xfId="0" applyNumberFormat="1" applyFont="1" applyBorder="1" applyAlignment="1">
      <alignment vertical="center"/>
    </xf>
    <xf numFmtId="4" fontId="9" fillId="4" borderId="5" xfId="0" applyNumberFormat="1" applyFont="1" applyFill="1" applyBorder="1" applyAlignment="1" applyProtection="1">
      <alignment vertical="center"/>
      <protection hidden="1"/>
    </xf>
    <xf numFmtId="2" fontId="12" fillId="0" borderId="5" xfId="0" applyNumberFormat="1" applyFont="1" applyBorder="1"/>
    <xf numFmtId="0" fontId="4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6" fillId="0" borderId="10" xfId="0" applyFont="1" applyBorder="1"/>
    <xf numFmtId="0" fontId="17" fillId="0" borderId="0" xfId="0" applyFont="1"/>
    <xf numFmtId="0" fontId="15" fillId="0" borderId="9" xfId="0" applyFont="1" applyBorder="1" applyAlignment="1">
      <alignment horizontal="left"/>
    </xf>
    <xf numFmtId="0" fontId="4" fillId="0" borderId="9" xfId="0" applyFont="1" applyFill="1" applyBorder="1" applyAlignment="1">
      <alignment horizontal="left" vertical="center" wrapText="1"/>
    </xf>
    <xf numFmtId="164" fontId="4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 applyProtection="1">
      <alignment vertical="center"/>
      <protection locked="0"/>
    </xf>
    <xf numFmtId="4" fontId="7" fillId="0" borderId="9" xfId="0" applyNumberFormat="1" applyFont="1" applyFill="1" applyBorder="1" applyAlignment="1" applyProtection="1">
      <alignment vertical="center"/>
      <protection locked="0"/>
    </xf>
    <xf numFmtId="2" fontId="11" fillId="0" borderId="9" xfId="0" applyNumberFormat="1" applyFont="1" applyBorder="1"/>
    <xf numFmtId="0" fontId="18" fillId="0" borderId="0" xfId="0" applyFont="1" applyBorder="1" applyAlignment="1">
      <alignment horizontal="left"/>
    </xf>
    <xf numFmtId="0" fontId="19" fillId="0" borderId="0" xfId="0" applyFont="1" applyFill="1" applyBorder="1" applyAlignment="1">
      <alignment horizontal="left" vertical="center" wrapText="1"/>
    </xf>
    <xf numFmtId="164" fontId="19" fillId="0" borderId="0" xfId="0" applyNumberFormat="1" applyFont="1" applyFill="1" applyBorder="1" applyAlignment="1">
      <alignment horizontal="center" vertical="center"/>
    </xf>
    <xf numFmtId="3" fontId="20" fillId="0" borderId="0" xfId="0" applyNumberFormat="1" applyFont="1" applyFill="1" applyBorder="1" applyAlignment="1" applyProtection="1">
      <alignment vertical="center"/>
      <protection locked="0"/>
    </xf>
    <xf numFmtId="4" fontId="20" fillId="0" borderId="0" xfId="0" applyNumberFormat="1" applyFont="1" applyFill="1" applyBorder="1" applyAlignment="1" applyProtection="1">
      <alignment vertical="center"/>
      <protection locked="0"/>
    </xf>
    <xf numFmtId="2" fontId="18" fillId="0" borderId="0" xfId="0" applyNumberFormat="1" applyFont="1" applyBorder="1"/>
    <xf numFmtId="0" fontId="21" fillId="0" borderId="0" xfId="0" applyFont="1"/>
    <xf numFmtId="4" fontId="0" fillId="0" borderId="0" xfId="0" applyNumberFormat="1"/>
    <xf numFmtId="4" fontId="7" fillId="0" borderId="5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22" fillId="0" borderId="0" xfId="0" applyFont="1" applyBorder="1" applyAlignment="1" applyProtection="1">
      <alignment horizontal="center" vertical="top" wrapText="1"/>
      <protection hidden="1"/>
    </xf>
    <xf numFmtId="0" fontId="23" fillId="0" borderId="0" xfId="0" applyFont="1"/>
    <xf numFmtId="4" fontId="7" fillId="4" borderId="5" xfId="0" applyNumberFormat="1" applyFont="1" applyFill="1" applyBorder="1" applyAlignment="1" applyProtection="1">
      <alignment horizontal="right" vertical="center"/>
      <protection hidden="1"/>
    </xf>
    <xf numFmtId="4" fontId="7" fillId="0" borderId="5" xfId="1" applyNumberFormat="1" applyFont="1" applyFill="1" applyBorder="1" applyAlignment="1" applyProtection="1">
      <alignment horizontal="right" vertical="center"/>
      <protection locked="0"/>
    </xf>
    <xf numFmtId="4" fontId="7" fillId="0" borderId="5" xfId="1" applyNumberFormat="1" applyFont="1" applyFill="1" applyBorder="1" applyAlignment="1" applyProtection="1">
      <alignment horizontal="right"/>
      <protection locked="0"/>
    </xf>
    <xf numFmtId="0" fontId="13" fillId="0" borderId="0" xfId="0" applyFont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vertical="center" wrapText="1"/>
      <protection hidden="1"/>
    </xf>
    <xf numFmtId="0" fontId="1" fillId="2" borderId="3" xfId="0" applyFont="1" applyFill="1" applyBorder="1" applyAlignment="1" applyProtection="1">
      <alignment vertical="center" wrapText="1"/>
      <protection hidden="1"/>
    </xf>
    <xf numFmtId="0" fontId="1" fillId="2" borderId="6" xfId="0" applyFont="1" applyFill="1" applyBorder="1" applyAlignment="1" applyProtection="1">
      <alignment vertical="center" wrapText="1"/>
      <protection hidden="1"/>
    </xf>
    <xf numFmtId="0" fontId="13" fillId="0" borderId="0" xfId="0" applyFont="1" applyAlignment="1">
      <alignment horizontal="left" vertical="center" wrapText="1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Fill="1" applyBorder="1" applyAlignment="1" applyProtection="1">
      <alignment horizontal="center" vertical="top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15" xfId="0" applyFont="1" applyFill="1" applyBorder="1" applyAlignment="1" applyProtection="1">
      <alignment horizontal="center" vertical="center" wrapText="1"/>
      <protection hidden="1"/>
    </xf>
    <xf numFmtId="0" fontId="3" fillId="3" borderId="11" xfId="0" applyFont="1" applyFill="1" applyBorder="1" applyAlignment="1" applyProtection="1">
      <alignment horizontal="center" vertical="center" wrapText="1"/>
      <protection hidden="1"/>
    </xf>
    <xf numFmtId="0" fontId="3" fillId="3" borderId="12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>
      <alignment horizontal="left" vertical="center" wrapText="1" indent="3"/>
    </xf>
    <xf numFmtId="0" fontId="5" fillId="0" borderId="3" xfId="0" applyFont="1" applyFill="1" applyBorder="1" applyAlignment="1">
      <alignment horizontal="left" vertical="center" wrapText="1" indent="3"/>
    </xf>
    <xf numFmtId="0" fontId="5" fillId="0" borderId="6" xfId="0" applyFont="1" applyFill="1" applyBorder="1" applyAlignment="1">
      <alignment horizontal="left" vertical="center" wrapText="1" indent="3"/>
    </xf>
    <xf numFmtId="0" fontId="26" fillId="0" borderId="1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</cellXfs>
  <cellStyles count="2">
    <cellStyle name="Obič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180975</xdr:colOff>
      <xdr:row>5</xdr:row>
      <xdr:rowOff>149860</xdr:rowOff>
    </xdr:to>
    <xdr:pic>
      <xdr:nvPicPr>
        <xdr:cNvPr id="5" name="Slika 1" descr="KOMAG d.o.o.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09775" cy="911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P99"/>
  <sheetViews>
    <sheetView tabSelected="1" topLeftCell="A25" workbookViewId="0">
      <selection activeCell="S85" sqref="S85"/>
    </sheetView>
  </sheetViews>
  <sheetFormatPr defaultRowHeight="15"/>
  <cols>
    <col min="4" max="4" width="9.140625" customWidth="1"/>
    <col min="5" max="5" width="8.5703125" customWidth="1"/>
    <col min="6" max="6" width="9.140625" hidden="1" customWidth="1"/>
    <col min="7" max="7" width="6.28515625" hidden="1" customWidth="1"/>
    <col min="8" max="8" width="9.140625" hidden="1" customWidth="1"/>
    <col min="11" max="11" width="11" bestFit="1" customWidth="1"/>
    <col min="12" max="12" width="8.42578125" customWidth="1"/>
  </cols>
  <sheetData>
    <row r="3" spans="1:13">
      <c r="E3" s="28"/>
      <c r="F3" s="28"/>
      <c r="G3" s="28"/>
      <c r="H3" s="28"/>
      <c r="I3" s="28"/>
      <c r="J3" s="28"/>
      <c r="K3" s="28"/>
      <c r="L3" s="28"/>
      <c r="M3" s="28"/>
    </row>
    <row r="4" spans="1:13">
      <c r="E4" s="28" t="s">
        <v>71</v>
      </c>
      <c r="F4" s="28"/>
      <c r="G4" s="28"/>
      <c r="H4" s="28"/>
      <c r="I4" s="28"/>
      <c r="J4" s="28"/>
      <c r="K4" s="28"/>
      <c r="L4" s="28"/>
      <c r="M4" s="28"/>
    </row>
    <row r="5" spans="1:13">
      <c r="E5" s="28" t="s">
        <v>72</v>
      </c>
      <c r="F5" s="28"/>
      <c r="G5" s="28"/>
      <c r="H5" s="28"/>
      <c r="I5" s="28"/>
      <c r="J5" s="28"/>
      <c r="K5" s="28"/>
      <c r="L5" s="28"/>
      <c r="M5" s="28"/>
    </row>
    <row r="6" spans="1:13">
      <c r="E6" s="28" t="s">
        <v>73</v>
      </c>
      <c r="F6" s="28"/>
      <c r="G6" s="28"/>
      <c r="H6" s="28"/>
      <c r="I6" s="28"/>
      <c r="J6" s="28"/>
      <c r="K6" s="28"/>
      <c r="L6" s="28"/>
      <c r="M6" s="28"/>
    </row>
    <row r="7" spans="1:13" ht="15.75" thickBot="1">
      <c r="A7" s="28" t="s">
        <v>75</v>
      </c>
      <c r="B7" s="28"/>
      <c r="C7" s="28"/>
      <c r="D7" s="28"/>
      <c r="E7" s="28" t="s">
        <v>74</v>
      </c>
      <c r="F7" s="28"/>
      <c r="G7" s="28"/>
      <c r="H7" s="28"/>
      <c r="I7" s="28"/>
      <c r="J7" s="28"/>
      <c r="K7" s="28"/>
      <c r="L7" s="28"/>
      <c r="M7" s="28"/>
    </row>
    <row r="8" spans="1:13" ht="15.75" thickTop="1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11" spans="1:13" ht="15.75">
      <c r="A11" s="11" t="s">
        <v>82</v>
      </c>
      <c r="B11" s="46"/>
    </row>
    <row r="12" spans="1:13" ht="15.75">
      <c r="A12" s="50" t="s">
        <v>81</v>
      </c>
      <c r="B12" s="50"/>
      <c r="C12" s="50"/>
      <c r="D12" s="50"/>
      <c r="E12" s="50"/>
    </row>
    <row r="13" spans="1:13" ht="42" customHeight="1">
      <c r="A13" s="75" t="s">
        <v>36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15" customHeight="1">
      <c r="A14" s="76" t="s">
        <v>83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</row>
    <row r="15" spans="1:13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3" ht="31.5">
      <c r="A16" s="10"/>
      <c r="B16" s="9"/>
      <c r="C16" s="9"/>
      <c r="D16" s="9"/>
      <c r="E16" s="45" t="s">
        <v>47</v>
      </c>
      <c r="F16" s="9"/>
      <c r="G16" s="9"/>
      <c r="H16" s="9"/>
      <c r="I16" s="9"/>
      <c r="J16" s="9"/>
      <c r="K16" s="9"/>
    </row>
    <row r="17" spans="1:12" ht="15.75">
      <c r="A17" s="67" t="s">
        <v>84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</row>
    <row r="18" spans="1:12" ht="22.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ht="26.25" customHeight="1">
      <c r="A19" s="71" t="s">
        <v>48</v>
      </c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3"/>
    </row>
    <row r="20" spans="1:12" ht="24" customHeight="1" thickBot="1">
      <c r="A20" s="77" t="s">
        <v>0</v>
      </c>
      <c r="B20" s="78"/>
      <c r="C20" s="78"/>
      <c r="D20" s="78"/>
      <c r="E20" s="78"/>
      <c r="F20" s="78"/>
      <c r="G20" s="78"/>
      <c r="H20" s="79"/>
      <c r="I20" s="3" t="s">
        <v>35</v>
      </c>
      <c r="J20" s="4" t="s">
        <v>1</v>
      </c>
      <c r="K20" s="5" t="s">
        <v>2</v>
      </c>
      <c r="L20" s="6" t="s">
        <v>37</v>
      </c>
    </row>
    <row r="21" spans="1:12">
      <c r="A21" s="80">
        <v>1</v>
      </c>
      <c r="B21" s="81"/>
      <c r="C21" s="81"/>
      <c r="D21" s="81"/>
      <c r="E21" s="81"/>
      <c r="F21" s="81"/>
      <c r="G21" s="81"/>
      <c r="H21" s="82"/>
      <c r="I21" s="12">
        <v>2</v>
      </c>
      <c r="J21" s="12">
        <v>3</v>
      </c>
      <c r="K21" s="13">
        <v>4</v>
      </c>
      <c r="L21" s="7">
        <v>5</v>
      </c>
    </row>
    <row r="22" spans="1:12" ht="15" customHeight="1">
      <c r="A22" s="68" t="s">
        <v>26</v>
      </c>
      <c r="B22" s="69"/>
      <c r="C22" s="69"/>
      <c r="D22" s="69"/>
      <c r="E22" s="69"/>
      <c r="F22" s="69"/>
      <c r="G22" s="69"/>
      <c r="H22" s="70"/>
      <c r="I22" s="14">
        <v>111</v>
      </c>
      <c r="J22" s="15">
        <v>730000</v>
      </c>
      <c r="K22" s="16">
        <f>K23+K27</f>
        <v>965000</v>
      </c>
      <c r="L22" s="17">
        <v>0</v>
      </c>
    </row>
    <row r="23" spans="1:12" ht="15" customHeight="1">
      <c r="A23" s="68" t="s">
        <v>3</v>
      </c>
      <c r="B23" s="69"/>
      <c r="C23" s="69"/>
      <c r="D23" s="69"/>
      <c r="E23" s="69"/>
      <c r="F23" s="69"/>
      <c r="G23" s="69"/>
      <c r="H23" s="70"/>
      <c r="I23" s="14">
        <v>112</v>
      </c>
      <c r="J23" s="18">
        <v>65000</v>
      </c>
      <c r="K23" s="19">
        <f>K24+K25+K26</f>
        <v>75000</v>
      </c>
      <c r="L23" s="17">
        <v>0</v>
      </c>
    </row>
    <row r="24" spans="1:12" ht="19.5" customHeight="1">
      <c r="A24" s="83" t="s">
        <v>41</v>
      </c>
      <c r="B24" s="84"/>
      <c r="C24" s="84"/>
      <c r="D24" s="84"/>
      <c r="E24" s="85"/>
      <c r="F24" s="20"/>
      <c r="G24" s="20"/>
      <c r="H24" s="20"/>
      <c r="I24" s="14"/>
      <c r="J24" s="18">
        <v>20000</v>
      </c>
      <c r="K24" s="19">
        <v>20000</v>
      </c>
      <c r="L24" s="17"/>
    </row>
    <row r="25" spans="1:12" ht="15" customHeight="1">
      <c r="A25" s="83" t="s">
        <v>49</v>
      </c>
      <c r="B25" s="84"/>
      <c r="C25" s="84"/>
      <c r="D25" s="84"/>
      <c r="E25" s="85"/>
      <c r="F25" s="20"/>
      <c r="G25" s="20"/>
      <c r="H25" s="20"/>
      <c r="I25" s="14"/>
      <c r="J25" s="18">
        <v>30000</v>
      </c>
      <c r="K25" s="19">
        <v>30000</v>
      </c>
      <c r="L25" s="17"/>
    </row>
    <row r="26" spans="1:12" ht="15" customHeight="1">
      <c r="A26" s="83" t="s">
        <v>50</v>
      </c>
      <c r="B26" s="84"/>
      <c r="C26" s="84"/>
      <c r="D26" s="84"/>
      <c r="E26" s="85"/>
      <c r="F26" s="20"/>
      <c r="G26" s="20"/>
      <c r="H26" s="20"/>
      <c r="I26" s="14"/>
      <c r="J26" s="18">
        <v>15000</v>
      </c>
      <c r="K26" s="19">
        <v>25000</v>
      </c>
      <c r="L26" s="17"/>
    </row>
    <row r="27" spans="1:12" ht="15" customHeight="1">
      <c r="A27" s="68" t="s">
        <v>4</v>
      </c>
      <c r="B27" s="69"/>
      <c r="C27" s="69"/>
      <c r="D27" s="69"/>
      <c r="E27" s="69"/>
      <c r="F27" s="69"/>
      <c r="G27" s="69"/>
      <c r="H27" s="70"/>
      <c r="I27" s="14">
        <v>113</v>
      </c>
      <c r="J27" s="18">
        <v>665000</v>
      </c>
      <c r="K27" s="19">
        <f>+K28+K37</f>
        <v>890000</v>
      </c>
      <c r="L27" s="17">
        <v>0</v>
      </c>
    </row>
    <row r="28" spans="1:12" ht="15" customHeight="1">
      <c r="A28" s="89" t="s">
        <v>76</v>
      </c>
      <c r="B28" s="90"/>
      <c r="C28" s="90"/>
      <c r="D28" s="90"/>
      <c r="E28" s="91"/>
      <c r="F28" s="25"/>
      <c r="G28" s="25"/>
      <c r="H28" s="25"/>
      <c r="I28" s="14"/>
      <c r="J28" s="18">
        <v>590000</v>
      </c>
      <c r="K28" s="19">
        <f>+K29+K30+K31+K32+K33+K34+K35+K36</f>
        <v>815000</v>
      </c>
      <c r="L28" s="17"/>
    </row>
    <row r="29" spans="1:12" ht="22.5" customHeight="1">
      <c r="A29" s="92" t="s">
        <v>77</v>
      </c>
      <c r="B29" s="93"/>
      <c r="C29" s="93"/>
      <c r="D29" s="93"/>
      <c r="E29" s="94"/>
      <c r="F29" s="20"/>
      <c r="G29" s="20"/>
      <c r="H29" s="20"/>
      <c r="I29" s="14"/>
      <c r="J29" s="18">
        <v>10000</v>
      </c>
      <c r="K29" s="19">
        <v>10000</v>
      </c>
      <c r="L29" s="17"/>
    </row>
    <row r="30" spans="1:12" ht="26.25" customHeight="1">
      <c r="A30" s="54" t="s">
        <v>85</v>
      </c>
      <c r="B30" s="55"/>
      <c r="C30" s="55"/>
      <c r="D30" s="55"/>
      <c r="E30" s="56"/>
      <c r="F30" s="25"/>
      <c r="G30" s="25"/>
      <c r="H30" s="25"/>
      <c r="I30" s="14"/>
      <c r="J30" s="18">
        <v>30000</v>
      </c>
      <c r="K30" s="19">
        <v>170000</v>
      </c>
      <c r="L30" s="17"/>
    </row>
    <row r="31" spans="1:12" ht="21.75" customHeight="1">
      <c r="A31" s="86" t="s">
        <v>51</v>
      </c>
      <c r="B31" s="87"/>
      <c r="C31" s="87"/>
      <c r="D31" s="87"/>
      <c r="E31" s="88"/>
      <c r="F31" s="25"/>
      <c r="G31" s="25"/>
      <c r="H31" s="25"/>
      <c r="I31" s="14"/>
      <c r="J31" s="18">
        <v>180000</v>
      </c>
      <c r="K31" s="19">
        <v>280000</v>
      </c>
      <c r="L31" s="17"/>
    </row>
    <row r="32" spans="1:12" ht="19.5" customHeight="1">
      <c r="A32" s="57" t="s">
        <v>52</v>
      </c>
      <c r="B32" s="58"/>
      <c r="C32" s="58"/>
      <c r="D32" s="58"/>
      <c r="E32" s="59"/>
      <c r="F32" s="25"/>
      <c r="G32" s="25"/>
      <c r="H32" s="25"/>
      <c r="I32" s="14"/>
      <c r="J32" s="18">
        <v>135000</v>
      </c>
      <c r="K32" s="19">
        <v>80000</v>
      </c>
      <c r="L32" s="17"/>
    </row>
    <row r="33" spans="1:12" ht="19.5" customHeight="1">
      <c r="A33" s="57" t="s">
        <v>86</v>
      </c>
      <c r="B33" s="58"/>
      <c r="C33" s="58"/>
      <c r="D33" s="58"/>
      <c r="E33" s="59"/>
      <c r="F33" s="25"/>
      <c r="G33" s="25"/>
      <c r="H33" s="25"/>
      <c r="I33" s="14"/>
      <c r="J33" s="18">
        <v>200000</v>
      </c>
      <c r="K33" s="19">
        <v>240000</v>
      </c>
      <c r="L33" s="17"/>
    </row>
    <row r="34" spans="1:12" ht="19.5" customHeight="1">
      <c r="A34" s="57" t="s">
        <v>53</v>
      </c>
      <c r="B34" s="58"/>
      <c r="C34" s="58"/>
      <c r="D34" s="58"/>
      <c r="E34" s="59"/>
      <c r="F34" s="25"/>
      <c r="G34" s="25"/>
      <c r="H34" s="25"/>
      <c r="I34" s="14"/>
      <c r="J34" s="18">
        <v>7000</v>
      </c>
      <c r="K34" s="19">
        <v>7000</v>
      </c>
      <c r="L34" s="17"/>
    </row>
    <row r="35" spans="1:12" ht="19.5" customHeight="1">
      <c r="A35" s="57" t="s">
        <v>54</v>
      </c>
      <c r="B35" s="58"/>
      <c r="C35" s="58"/>
      <c r="D35" s="58"/>
      <c r="E35" s="59"/>
      <c r="F35" s="25"/>
      <c r="G35" s="25"/>
      <c r="H35" s="25"/>
      <c r="I35" s="14"/>
      <c r="J35" s="18">
        <v>13000</v>
      </c>
      <c r="K35" s="19">
        <v>13000</v>
      </c>
      <c r="L35" s="17"/>
    </row>
    <row r="36" spans="1:12" ht="19.5" customHeight="1">
      <c r="A36" s="57" t="s">
        <v>57</v>
      </c>
      <c r="B36" s="58"/>
      <c r="C36" s="58"/>
      <c r="D36" s="58"/>
      <c r="E36" s="59"/>
      <c r="F36" s="25"/>
      <c r="G36" s="25"/>
      <c r="H36" s="25"/>
      <c r="I36" s="14"/>
      <c r="J36" s="18">
        <v>15000</v>
      </c>
      <c r="K36" s="19">
        <v>15000</v>
      </c>
      <c r="L36" s="17"/>
    </row>
    <row r="37" spans="1:12" ht="19.5" customHeight="1">
      <c r="A37" s="60" t="s">
        <v>58</v>
      </c>
      <c r="B37" s="61"/>
      <c r="C37" s="61"/>
      <c r="D37" s="61"/>
      <c r="E37" s="62"/>
      <c r="F37" s="25"/>
      <c r="G37" s="25"/>
      <c r="H37" s="25"/>
      <c r="I37" s="14"/>
      <c r="J37" s="18">
        <v>75000</v>
      </c>
      <c r="K37" s="19">
        <f>+K38+K39</f>
        <v>75000</v>
      </c>
      <c r="L37" s="17"/>
    </row>
    <row r="38" spans="1:12" ht="27.75" customHeight="1">
      <c r="A38" s="54" t="s">
        <v>59</v>
      </c>
      <c r="B38" s="55"/>
      <c r="C38" s="55"/>
      <c r="D38" s="55"/>
      <c r="E38" s="56"/>
      <c r="F38" s="25"/>
      <c r="G38" s="25"/>
      <c r="H38" s="25"/>
      <c r="I38" s="14"/>
      <c r="J38" s="18">
        <v>50000</v>
      </c>
      <c r="K38" s="19">
        <v>50000</v>
      </c>
      <c r="L38" s="17"/>
    </row>
    <row r="39" spans="1:12" ht="18.75" customHeight="1">
      <c r="A39" s="51" t="s">
        <v>60</v>
      </c>
      <c r="B39" s="52"/>
      <c r="C39" s="52"/>
      <c r="D39" s="52"/>
      <c r="E39" s="53"/>
      <c r="F39" s="20"/>
      <c r="G39" s="20"/>
      <c r="H39" s="20"/>
      <c r="I39" s="14"/>
      <c r="J39" s="18">
        <v>25000</v>
      </c>
      <c r="K39" s="19">
        <v>25000</v>
      </c>
      <c r="L39" s="17">
        <v>0</v>
      </c>
    </row>
    <row r="40" spans="1:12" ht="18.75" customHeight="1">
      <c r="A40" s="29"/>
      <c r="B40" s="29"/>
      <c r="C40" s="29"/>
      <c r="D40" s="29"/>
      <c r="E40" s="29"/>
      <c r="F40" s="30"/>
      <c r="G40" s="30"/>
      <c r="H40" s="30"/>
      <c r="I40" s="31"/>
      <c r="J40" s="32"/>
      <c r="K40" s="33"/>
      <c r="L40" s="34"/>
    </row>
    <row r="41" spans="1:12" s="41" customFormat="1" ht="6" customHeight="1">
      <c r="A41" s="35"/>
      <c r="B41" s="35"/>
      <c r="C41" s="35"/>
      <c r="D41" s="35"/>
      <c r="E41" s="35"/>
      <c r="F41" s="36"/>
      <c r="G41" s="36"/>
      <c r="H41" s="36"/>
      <c r="I41" s="37"/>
      <c r="J41" s="38"/>
      <c r="K41" s="39"/>
      <c r="L41" s="40"/>
    </row>
    <row r="42" spans="1:12" ht="27.75" customHeight="1">
      <c r="A42" s="68" t="s">
        <v>27</v>
      </c>
      <c r="B42" s="69"/>
      <c r="C42" s="69"/>
      <c r="D42" s="69"/>
      <c r="E42" s="69"/>
      <c r="F42" s="69"/>
      <c r="G42" s="69"/>
      <c r="H42" s="70"/>
      <c r="I42" s="14">
        <v>114</v>
      </c>
      <c r="J42" s="15">
        <v>726000</v>
      </c>
      <c r="K42" s="16">
        <f>K43+K44+K58+K63+K64</f>
        <v>941000</v>
      </c>
      <c r="L42" s="17">
        <v>0</v>
      </c>
    </row>
    <row r="43" spans="1:12" ht="24" customHeight="1">
      <c r="A43" s="68" t="s">
        <v>5</v>
      </c>
      <c r="B43" s="69"/>
      <c r="C43" s="69"/>
      <c r="D43" s="69"/>
      <c r="E43" s="69"/>
      <c r="F43" s="69"/>
      <c r="G43" s="69"/>
      <c r="H43" s="70"/>
      <c r="I43" s="14">
        <v>115</v>
      </c>
      <c r="J43" s="18">
        <v>0</v>
      </c>
      <c r="K43" s="43">
        <v>0</v>
      </c>
      <c r="L43" s="21">
        <v>0</v>
      </c>
    </row>
    <row r="44" spans="1:12" ht="15" customHeight="1">
      <c r="A44" s="68" t="s">
        <v>28</v>
      </c>
      <c r="B44" s="69"/>
      <c r="C44" s="69"/>
      <c r="D44" s="69"/>
      <c r="E44" s="69"/>
      <c r="F44" s="69"/>
      <c r="G44" s="69"/>
      <c r="H44" s="70"/>
      <c r="I44" s="14">
        <v>116</v>
      </c>
      <c r="J44" s="15">
        <v>287000</v>
      </c>
      <c r="K44" s="47">
        <f>SUM(K45+K50+K54)</f>
        <v>358000</v>
      </c>
      <c r="L44" s="17">
        <v>0</v>
      </c>
    </row>
    <row r="45" spans="1:12" ht="15" customHeight="1">
      <c r="A45" s="54" t="s">
        <v>6</v>
      </c>
      <c r="B45" s="55"/>
      <c r="C45" s="55"/>
      <c r="D45" s="55"/>
      <c r="E45" s="55"/>
      <c r="F45" s="55"/>
      <c r="G45" s="55"/>
      <c r="H45" s="56"/>
      <c r="I45" s="14">
        <v>117</v>
      </c>
      <c r="J45" s="18">
        <v>122000</v>
      </c>
      <c r="K45" s="43">
        <f>SUM(K46:K49)</f>
        <v>178000</v>
      </c>
      <c r="L45" s="17">
        <v>0</v>
      </c>
    </row>
    <row r="46" spans="1:12" ht="15" customHeight="1">
      <c r="A46" s="26"/>
      <c r="B46" s="63" t="s">
        <v>63</v>
      </c>
      <c r="C46" s="64"/>
      <c r="D46" s="64"/>
      <c r="E46" s="65"/>
      <c r="F46" s="26"/>
      <c r="G46" s="26"/>
      <c r="H46" s="26"/>
      <c r="I46" s="14"/>
      <c r="J46" s="18">
        <v>50000</v>
      </c>
      <c r="K46" s="43">
        <v>55000</v>
      </c>
      <c r="L46" s="17"/>
    </row>
    <row r="47" spans="1:12" ht="27" customHeight="1">
      <c r="A47" s="26"/>
      <c r="B47" s="63" t="s">
        <v>62</v>
      </c>
      <c r="C47" s="64"/>
      <c r="D47" s="64"/>
      <c r="E47" s="65"/>
      <c r="F47" s="26"/>
      <c r="G47" s="26"/>
      <c r="H47" s="26"/>
      <c r="I47" s="14"/>
      <c r="J47" s="18">
        <v>40000</v>
      </c>
      <c r="K47" s="43">
        <v>78000</v>
      </c>
      <c r="L47" s="17"/>
    </row>
    <row r="48" spans="1:12" ht="15" customHeight="1">
      <c r="A48" s="26"/>
      <c r="B48" s="63" t="s">
        <v>61</v>
      </c>
      <c r="C48" s="64"/>
      <c r="D48" s="64"/>
      <c r="E48" s="65"/>
      <c r="F48" s="26"/>
      <c r="G48" s="26"/>
      <c r="H48" s="26"/>
      <c r="I48" s="14"/>
      <c r="J48" s="18">
        <v>25000</v>
      </c>
      <c r="K48" s="43">
        <v>35000</v>
      </c>
      <c r="L48" s="17"/>
    </row>
    <row r="49" spans="1:12" ht="15" customHeight="1">
      <c r="A49" s="26"/>
      <c r="B49" s="63" t="s">
        <v>64</v>
      </c>
      <c r="C49" s="64"/>
      <c r="D49" s="64"/>
      <c r="E49" s="65"/>
      <c r="F49" s="26"/>
      <c r="G49" s="26"/>
      <c r="H49" s="26"/>
      <c r="I49" s="14"/>
      <c r="J49" s="18">
        <v>7000</v>
      </c>
      <c r="K49" s="43">
        <v>10000</v>
      </c>
      <c r="L49" s="17"/>
    </row>
    <row r="50" spans="1:12" ht="15" customHeight="1">
      <c r="A50" s="54" t="s">
        <v>56</v>
      </c>
      <c r="B50" s="55"/>
      <c r="C50" s="55"/>
      <c r="D50" s="55"/>
      <c r="E50" s="55"/>
      <c r="F50" s="55"/>
      <c r="G50" s="55"/>
      <c r="H50" s="56"/>
      <c r="I50" s="14">
        <v>118</v>
      </c>
      <c r="J50" s="18">
        <v>70000</v>
      </c>
      <c r="K50" s="48">
        <f>SUM(K51:K53)</f>
        <v>80000</v>
      </c>
      <c r="L50" s="21">
        <v>0</v>
      </c>
    </row>
    <row r="51" spans="1:12" ht="15" customHeight="1">
      <c r="A51" s="26"/>
      <c r="B51" s="63" t="s">
        <v>65</v>
      </c>
      <c r="C51" s="64"/>
      <c r="D51" s="64"/>
      <c r="E51" s="65"/>
      <c r="F51" s="26"/>
      <c r="G51" s="26"/>
      <c r="H51" s="26"/>
      <c r="I51" s="14"/>
      <c r="J51" s="18">
        <v>30000</v>
      </c>
      <c r="K51" s="48">
        <v>30000</v>
      </c>
      <c r="L51" s="21"/>
    </row>
    <row r="52" spans="1:12" ht="24.75" customHeight="1">
      <c r="A52" s="26"/>
      <c r="B52" s="63" t="s">
        <v>66</v>
      </c>
      <c r="C52" s="64"/>
      <c r="D52" s="64"/>
      <c r="E52" s="65"/>
      <c r="F52" s="26"/>
      <c r="G52" s="26"/>
      <c r="H52" s="26"/>
      <c r="I52" s="14"/>
      <c r="J52" s="18">
        <v>10000</v>
      </c>
      <c r="K52" s="49">
        <v>10000</v>
      </c>
      <c r="L52" s="21"/>
    </row>
    <row r="53" spans="1:12" ht="30.75" customHeight="1">
      <c r="A53" s="26"/>
      <c r="B53" s="63" t="s">
        <v>67</v>
      </c>
      <c r="C53" s="64"/>
      <c r="D53" s="64"/>
      <c r="E53" s="65"/>
      <c r="F53" s="26"/>
      <c r="G53" s="26"/>
      <c r="H53" s="26"/>
      <c r="I53" s="14"/>
      <c r="J53" s="18">
        <v>30000</v>
      </c>
      <c r="K53" s="49">
        <v>40000</v>
      </c>
      <c r="L53" s="21"/>
    </row>
    <row r="54" spans="1:12" ht="15" customHeight="1">
      <c r="A54" s="54" t="s">
        <v>7</v>
      </c>
      <c r="B54" s="55"/>
      <c r="C54" s="55"/>
      <c r="D54" s="55"/>
      <c r="E54" s="55"/>
      <c r="F54" s="55"/>
      <c r="G54" s="55"/>
      <c r="H54" s="56"/>
      <c r="I54" s="14">
        <v>119</v>
      </c>
      <c r="J54" s="18">
        <v>95000</v>
      </c>
      <c r="K54" s="43">
        <v>100000</v>
      </c>
      <c r="L54" s="17">
        <v>0</v>
      </c>
    </row>
    <row r="55" spans="1:12" ht="24" customHeight="1">
      <c r="A55" s="26"/>
      <c r="B55" s="63" t="s">
        <v>68</v>
      </c>
      <c r="C55" s="64"/>
      <c r="D55" s="64"/>
      <c r="E55" s="65"/>
      <c r="F55" s="26"/>
      <c r="G55" s="26"/>
      <c r="H55" s="26"/>
      <c r="I55" s="14"/>
      <c r="J55" s="18">
        <v>15000</v>
      </c>
      <c r="K55" s="43">
        <v>20000</v>
      </c>
      <c r="L55" s="17"/>
    </row>
    <row r="56" spans="1:12" ht="23.25" customHeight="1">
      <c r="A56" s="26"/>
      <c r="B56" s="63" t="s">
        <v>70</v>
      </c>
      <c r="C56" s="64"/>
      <c r="D56" s="64"/>
      <c r="E56" s="65"/>
      <c r="F56" s="26"/>
      <c r="G56" s="26"/>
      <c r="H56" s="26"/>
      <c r="I56" s="14"/>
      <c r="J56" s="18">
        <v>65000</v>
      </c>
      <c r="K56" s="43">
        <v>65000</v>
      </c>
      <c r="L56" s="17"/>
    </row>
    <row r="57" spans="1:12" ht="23.25" customHeight="1">
      <c r="A57" s="26"/>
      <c r="B57" s="63" t="s">
        <v>69</v>
      </c>
      <c r="C57" s="64"/>
      <c r="D57" s="64"/>
      <c r="E57" s="65"/>
      <c r="F57" s="26"/>
      <c r="G57" s="26"/>
      <c r="H57" s="26"/>
      <c r="I57" s="14"/>
      <c r="J57" s="18">
        <v>15000</v>
      </c>
      <c r="K57" s="43">
        <v>15000</v>
      </c>
      <c r="L57" s="17"/>
    </row>
    <row r="58" spans="1:12" ht="15" customHeight="1">
      <c r="A58" s="68" t="s">
        <v>29</v>
      </c>
      <c r="B58" s="69"/>
      <c r="C58" s="69"/>
      <c r="D58" s="69"/>
      <c r="E58" s="69"/>
      <c r="F58" s="69"/>
      <c r="G58" s="69"/>
      <c r="H58" s="70"/>
      <c r="I58" s="14">
        <v>120</v>
      </c>
      <c r="J58" s="15">
        <v>392000</v>
      </c>
      <c r="K58" s="47">
        <f>K59+K60+K61+K62</f>
        <v>463000</v>
      </c>
      <c r="L58" s="17">
        <v>0</v>
      </c>
    </row>
    <row r="59" spans="1:12" ht="15" customHeight="1">
      <c r="A59" s="54" t="s">
        <v>8</v>
      </c>
      <c r="B59" s="55"/>
      <c r="C59" s="55"/>
      <c r="D59" s="55"/>
      <c r="E59" s="55"/>
      <c r="F59" s="55"/>
      <c r="G59" s="55"/>
      <c r="H59" s="56"/>
      <c r="I59" s="14">
        <v>121</v>
      </c>
      <c r="J59" s="18">
        <v>240000</v>
      </c>
      <c r="K59" s="19">
        <v>270000</v>
      </c>
      <c r="L59" s="17">
        <v>0</v>
      </c>
    </row>
    <row r="60" spans="1:12" ht="15" customHeight="1">
      <c r="A60" s="54" t="s">
        <v>9</v>
      </c>
      <c r="B60" s="55"/>
      <c r="C60" s="55"/>
      <c r="D60" s="55"/>
      <c r="E60" s="55"/>
      <c r="F60" s="55"/>
      <c r="G60" s="55"/>
      <c r="H60" s="56"/>
      <c r="I60" s="14">
        <v>122</v>
      </c>
      <c r="J60" s="18">
        <v>45000</v>
      </c>
      <c r="K60" s="19">
        <v>62000</v>
      </c>
      <c r="L60" s="17">
        <v>0</v>
      </c>
    </row>
    <row r="61" spans="1:12" ht="15" customHeight="1">
      <c r="A61" s="54" t="s">
        <v>10</v>
      </c>
      <c r="B61" s="55"/>
      <c r="C61" s="55"/>
      <c r="D61" s="55"/>
      <c r="E61" s="55"/>
      <c r="F61" s="55"/>
      <c r="G61" s="55"/>
      <c r="H61" s="56"/>
      <c r="I61" s="14">
        <v>123</v>
      </c>
      <c r="J61" s="18">
        <v>70000</v>
      </c>
      <c r="K61" s="19">
        <v>92000</v>
      </c>
      <c r="L61" s="17">
        <v>0</v>
      </c>
    </row>
    <row r="62" spans="1:12" ht="15" customHeight="1">
      <c r="A62" s="54" t="s">
        <v>55</v>
      </c>
      <c r="B62" s="55"/>
      <c r="C62" s="55"/>
      <c r="D62" s="55"/>
      <c r="E62" s="56"/>
      <c r="F62" s="26"/>
      <c r="G62" s="26"/>
      <c r="H62" s="26"/>
      <c r="I62" s="14"/>
      <c r="J62" s="18">
        <v>37000</v>
      </c>
      <c r="K62" s="19">
        <v>39000</v>
      </c>
      <c r="L62" s="17">
        <v>0</v>
      </c>
    </row>
    <row r="63" spans="1:12" ht="15" customHeight="1">
      <c r="A63" s="68" t="s">
        <v>11</v>
      </c>
      <c r="B63" s="69"/>
      <c r="C63" s="69"/>
      <c r="D63" s="69"/>
      <c r="E63" s="69"/>
      <c r="F63" s="69"/>
      <c r="G63" s="69"/>
      <c r="H63" s="70"/>
      <c r="I63" s="14">
        <v>124</v>
      </c>
      <c r="J63" s="18">
        <v>8000</v>
      </c>
      <c r="K63" s="19">
        <v>42000</v>
      </c>
      <c r="L63" s="17">
        <v>0</v>
      </c>
    </row>
    <row r="64" spans="1:12" ht="15" customHeight="1">
      <c r="A64" s="68" t="s">
        <v>78</v>
      </c>
      <c r="B64" s="69"/>
      <c r="C64" s="69"/>
      <c r="D64" s="69"/>
      <c r="E64" s="69"/>
      <c r="F64" s="69"/>
      <c r="G64" s="69"/>
      <c r="H64" s="70"/>
      <c r="I64" s="14">
        <v>125</v>
      </c>
      <c r="J64" s="18">
        <v>39000</v>
      </c>
      <c r="K64" s="19">
        <v>78000</v>
      </c>
      <c r="L64" s="17">
        <v>0</v>
      </c>
    </row>
    <row r="65" spans="1:12" ht="15" customHeight="1">
      <c r="A65" s="68" t="s">
        <v>30</v>
      </c>
      <c r="B65" s="69"/>
      <c r="C65" s="69"/>
      <c r="D65" s="69"/>
      <c r="E65" s="69"/>
      <c r="F65" s="69"/>
      <c r="G65" s="69"/>
      <c r="H65" s="70"/>
      <c r="I65" s="14">
        <v>126</v>
      </c>
      <c r="J65" s="15">
        <v>0</v>
      </c>
      <c r="K65" s="15">
        <v>0</v>
      </c>
      <c r="L65" s="21">
        <v>0</v>
      </c>
    </row>
    <row r="66" spans="1:12" ht="15" customHeight="1">
      <c r="A66" s="54" t="s">
        <v>12</v>
      </c>
      <c r="B66" s="55"/>
      <c r="C66" s="55"/>
      <c r="D66" s="55"/>
      <c r="E66" s="55"/>
      <c r="F66" s="55"/>
      <c r="G66" s="55"/>
      <c r="H66" s="56"/>
      <c r="I66" s="14">
        <v>127</v>
      </c>
      <c r="J66" s="18"/>
      <c r="K66" s="18"/>
      <c r="L66" s="21">
        <v>0</v>
      </c>
    </row>
    <row r="67" spans="1:12" ht="15" customHeight="1">
      <c r="A67" s="54" t="s">
        <v>13</v>
      </c>
      <c r="B67" s="55"/>
      <c r="C67" s="55"/>
      <c r="D67" s="55"/>
      <c r="E67" s="55"/>
      <c r="F67" s="55"/>
      <c r="G67" s="55"/>
      <c r="H67" s="56"/>
      <c r="I67" s="14">
        <v>128</v>
      </c>
      <c r="J67" s="18"/>
      <c r="K67" s="18"/>
      <c r="L67" s="21">
        <v>0</v>
      </c>
    </row>
    <row r="68" spans="1:12" ht="15" customHeight="1">
      <c r="A68" s="68" t="s">
        <v>14</v>
      </c>
      <c r="B68" s="69"/>
      <c r="C68" s="69"/>
      <c r="D68" s="69"/>
      <c r="E68" s="69"/>
      <c r="F68" s="69"/>
      <c r="G68" s="69"/>
      <c r="H68" s="70"/>
      <c r="I68" s="14">
        <v>129</v>
      </c>
      <c r="J68" s="18"/>
      <c r="K68" s="18"/>
      <c r="L68" s="21">
        <v>0</v>
      </c>
    </row>
    <row r="69" spans="1:12" ht="15" customHeight="1">
      <c r="A69" s="68" t="s">
        <v>15</v>
      </c>
      <c r="B69" s="69"/>
      <c r="C69" s="69"/>
      <c r="D69" s="69"/>
      <c r="E69" s="69"/>
      <c r="F69" s="69"/>
      <c r="G69" s="69"/>
      <c r="H69" s="70"/>
      <c r="I69" s="14">
        <v>130</v>
      </c>
      <c r="J69" s="18"/>
      <c r="K69" s="18"/>
      <c r="L69" s="21">
        <v>0</v>
      </c>
    </row>
    <row r="70" spans="1:12" ht="15" customHeight="1">
      <c r="A70" s="68" t="s">
        <v>31</v>
      </c>
      <c r="B70" s="69"/>
      <c r="C70" s="69"/>
      <c r="D70" s="69"/>
      <c r="E70" s="69"/>
      <c r="F70" s="69"/>
      <c r="G70" s="69"/>
      <c r="H70" s="70"/>
      <c r="I70" s="14">
        <v>131</v>
      </c>
      <c r="J70" s="15">
        <v>0</v>
      </c>
      <c r="K70" s="16">
        <v>0</v>
      </c>
      <c r="L70" s="17"/>
    </row>
    <row r="71" spans="1:12" ht="34.5" customHeight="1">
      <c r="A71" s="68" t="s">
        <v>38</v>
      </c>
      <c r="B71" s="69"/>
      <c r="C71" s="69"/>
      <c r="D71" s="69"/>
      <c r="E71" s="69"/>
      <c r="F71" s="69"/>
      <c r="G71" s="69"/>
      <c r="H71" s="70"/>
      <c r="I71" s="14">
        <v>132</v>
      </c>
      <c r="J71" s="18"/>
      <c r="K71" s="18"/>
      <c r="L71" s="21">
        <v>0</v>
      </c>
    </row>
    <row r="72" spans="1:12" ht="36.75" customHeight="1">
      <c r="A72" s="68" t="s">
        <v>39</v>
      </c>
      <c r="B72" s="69"/>
      <c r="C72" s="69"/>
      <c r="D72" s="69"/>
      <c r="E72" s="69"/>
      <c r="F72" s="69"/>
      <c r="G72" s="69"/>
      <c r="H72" s="70"/>
      <c r="I72" s="14">
        <v>133</v>
      </c>
      <c r="J72" s="18">
        <v>0</v>
      </c>
      <c r="K72" s="19">
        <v>0</v>
      </c>
      <c r="L72" s="22"/>
    </row>
    <row r="73" spans="1:12" ht="31.5" customHeight="1">
      <c r="A73" s="68" t="s">
        <v>16</v>
      </c>
      <c r="B73" s="69"/>
      <c r="C73" s="69"/>
      <c r="D73" s="69"/>
      <c r="E73" s="69"/>
      <c r="F73" s="69"/>
      <c r="G73" s="69"/>
      <c r="H73" s="70"/>
      <c r="I73" s="14">
        <v>134</v>
      </c>
      <c r="J73" s="18">
        <v>0</v>
      </c>
      <c r="K73" s="18"/>
      <c r="L73" s="21">
        <v>0</v>
      </c>
    </row>
    <row r="74" spans="1:12" ht="27" customHeight="1">
      <c r="A74" s="68" t="s">
        <v>17</v>
      </c>
      <c r="B74" s="69"/>
      <c r="C74" s="69"/>
      <c r="D74" s="69"/>
      <c r="E74" s="69"/>
      <c r="F74" s="69"/>
      <c r="G74" s="69"/>
      <c r="H74" s="70"/>
      <c r="I74" s="14">
        <v>135</v>
      </c>
      <c r="J74" s="18">
        <v>0</v>
      </c>
      <c r="K74" s="18"/>
      <c r="L74" s="21">
        <v>0</v>
      </c>
    </row>
    <row r="75" spans="1:12" ht="19.5" customHeight="1">
      <c r="A75" s="68" t="s">
        <v>18</v>
      </c>
      <c r="B75" s="69"/>
      <c r="C75" s="69"/>
      <c r="D75" s="69"/>
      <c r="E75" s="69"/>
      <c r="F75" s="69"/>
      <c r="G75" s="69"/>
      <c r="H75" s="70"/>
      <c r="I75" s="14">
        <v>136</v>
      </c>
      <c r="J75" s="18">
        <v>0</v>
      </c>
      <c r="K75" s="18"/>
      <c r="L75" s="21">
        <v>0</v>
      </c>
    </row>
    <row r="76" spans="1:12" ht="15" customHeight="1">
      <c r="A76" s="68" t="s">
        <v>32</v>
      </c>
      <c r="B76" s="69"/>
      <c r="C76" s="69"/>
      <c r="D76" s="69"/>
      <c r="E76" s="69"/>
      <c r="F76" s="69"/>
      <c r="G76" s="69"/>
      <c r="H76" s="70"/>
      <c r="I76" s="14">
        <v>137</v>
      </c>
      <c r="J76" s="15">
        <v>0</v>
      </c>
      <c r="K76" s="16"/>
      <c r="L76" s="21">
        <v>0</v>
      </c>
    </row>
    <row r="77" spans="1:12" ht="28.5" customHeight="1">
      <c r="A77" s="68" t="s">
        <v>19</v>
      </c>
      <c r="B77" s="69"/>
      <c r="C77" s="69"/>
      <c r="D77" s="69"/>
      <c r="E77" s="69"/>
      <c r="F77" s="69"/>
      <c r="G77" s="69"/>
      <c r="H77" s="70"/>
      <c r="I77" s="14">
        <v>138</v>
      </c>
      <c r="J77" s="18">
        <v>0</v>
      </c>
      <c r="K77" s="18">
        <v>0</v>
      </c>
      <c r="L77" s="21">
        <v>0</v>
      </c>
    </row>
    <row r="78" spans="1:12" ht="32.25" customHeight="1">
      <c r="A78" s="68" t="s">
        <v>40</v>
      </c>
      <c r="B78" s="69"/>
      <c r="C78" s="69"/>
      <c r="D78" s="69"/>
      <c r="E78" s="69"/>
      <c r="F78" s="69"/>
      <c r="G78" s="69"/>
      <c r="H78" s="70"/>
      <c r="I78" s="14">
        <v>139</v>
      </c>
      <c r="J78" s="18">
        <v>0</v>
      </c>
      <c r="K78" s="19"/>
      <c r="L78" s="21">
        <v>0</v>
      </c>
    </row>
    <row r="79" spans="1:12" ht="25.5" customHeight="1">
      <c r="A79" s="68" t="s">
        <v>20</v>
      </c>
      <c r="B79" s="69"/>
      <c r="C79" s="69"/>
      <c r="D79" s="69"/>
      <c r="E79" s="69"/>
      <c r="F79" s="69"/>
      <c r="G79" s="69"/>
      <c r="H79" s="70"/>
      <c r="I79" s="14">
        <v>140</v>
      </c>
      <c r="J79" s="18">
        <v>0</v>
      </c>
      <c r="K79" s="18"/>
      <c r="L79" s="21">
        <v>0</v>
      </c>
    </row>
    <row r="80" spans="1:12" ht="15" customHeight="1">
      <c r="A80" s="68" t="s">
        <v>21</v>
      </c>
      <c r="B80" s="69"/>
      <c r="C80" s="69"/>
      <c r="D80" s="69"/>
      <c r="E80" s="69"/>
      <c r="F80" s="69"/>
      <c r="G80" s="69"/>
      <c r="H80" s="70"/>
      <c r="I80" s="14">
        <v>141</v>
      </c>
      <c r="J80" s="18">
        <v>0</v>
      </c>
      <c r="K80" s="18"/>
      <c r="L80" s="21">
        <v>0</v>
      </c>
    </row>
    <row r="81" spans="1:16" ht="15" customHeight="1">
      <c r="A81" s="68" t="s">
        <v>22</v>
      </c>
      <c r="B81" s="69"/>
      <c r="C81" s="69"/>
      <c r="D81" s="69"/>
      <c r="E81" s="69"/>
      <c r="F81" s="69"/>
      <c r="G81" s="69"/>
      <c r="H81" s="70"/>
      <c r="I81" s="14">
        <v>142</v>
      </c>
      <c r="J81" s="18">
        <v>0</v>
      </c>
      <c r="K81" s="18"/>
      <c r="L81" s="21">
        <v>0</v>
      </c>
    </row>
    <row r="82" spans="1:16" ht="15" customHeight="1">
      <c r="A82" s="68" t="s">
        <v>23</v>
      </c>
      <c r="B82" s="69"/>
      <c r="C82" s="69"/>
      <c r="D82" s="69"/>
      <c r="E82" s="69"/>
      <c r="F82" s="69"/>
      <c r="G82" s="69"/>
      <c r="H82" s="70"/>
      <c r="I82" s="14">
        <v>143</v>
      </c>
      <c r="J82" s="18">
        <v>0</v>
      </c>
      <c r="K82" s="18"/>
      <c r="L82" s="21">
        <v>0</v>
      </c>
    </row>
    <row r="83" spans="1:16" ht="15" customHeight="1">
      <c r="A83" s="68" t="s">
        <v>24</v>
      </c>
      <c r="B83" s="69"/>
      <c r="C83" s="69"/>
      <c r="D83" s="69"/>
      <c r="E83" s="69"/>
      <c r="F83" s="69"/>
      <c r="G83" s="69"/>
      <c r="H83" s="70"/>
      <c r="I83" s="14">
        <v>144</v>
      </c>
      <c r="J83" s="18">
        <v>0</v>
      </c>
      <c r="K83" s="19"/>
      <c r="L83" s="21">
        <v>0</v>
      </c>
    </row>
    <row r="84" spans="1:16" ht="15" customHeight="1">
      <c r="A84" s="68" t="s">
        <v>25</v>
      </c>
      <c r="B84" s="69"/>
      <c r="C84" s="69"/>
      <c r="D84" s="69"/>
      <c r="E84" s="69"/>
      <c r="F84" s="69"/>
      <c r="G84" s="69"/>
      <c r="H84" s="70"/>
      <c r="I84" s="14">
        <v>145</v>
      </c>
      <c r="J84" s="18">
        <v>0</v>
      </c>
      <c r="K84" s="19"/>
      <c r="L84" s="17">
        <v>0</v>
      </c>
    </row>
    <row r="85" spans="1:16" ht="20.25" customHeight="1">
      <c r="A85" s="68" t="s">
        <v>33</v>
      </c>
      <c r="B85" s="69"/>
      <c r="C85" s="69"/>
      <c r="D85" s="69"/>
      <c r="E85" s="69"/>
      <c r="F85" s="69"/>
      <c r="G85" s="69"/>
      <c r="H85" s="70"/>
      <c r="I85" s="14">
        <v>146</v>
      </c>
      <c r="J85" s="15">
        <v>740000</v>
      </c>
      <c r="K85" s="23">
        <f>K83+K81+K70+K22</f>
        <v>965000</v>
      </c>
      <c r="L85" s="24">
        <v>0</v>
      </c>
      <c r="P85" s="42"/>
    </row>
    <row r="86" spans="1:16" ht="20.25" customHeight="1">
      <c r="A86" s="68" t="s">
        <v>34</v>
      </c>
      <c r="B86" s="69"/>
      <c r="C86" s="69"/>
      <c r="D86" s="69"/>
      <c r="E86" s="69"/>
      <c r="F86" s="69"/>
      <c r="G86" s="69"/>
      <c r="H86" s="70"/>
      <c r="I86" s="14">
        <v>147</v>
      </c>
      <c r="J86" s="15">
        <v>726000</v>
      </c>
      <c r="K86" s="23">
        <f>K44+K58+K63+K64</f>
        <v>941000</v>
      </c>
      <c r="L86" s="24">
        <v>0</v>
      </c>
    </row>
    <row r="89" spans="1:16" ht="15.75">
      <c r="D89" s="10" t="s">
        <v>42</v>
      </c>
    </row>
    <row r="90" spans="1:16" ht="15.75" customHeight="1">
      <c r="A90" s="74" t="s">
        <v>79</v>
      </c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</row>
    <row r="91" spans="1:16" ht="15.75" customHeight="1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</row>
    <row r="92" spans="1:16" ht="40.5" customHeight="1">
      <c r="D92" s="10" t="s">
        <v>43</v>
      </c>
    </row>
    <row r="93" spans="1:16" ht="35.25" customHeight="1">
      <c r="A93" s="74" t="s">
        <v>44</v>
      </c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</row>
    <row r="94" spans="1:16" ht="15.75">
      <c r="A94" s="11"/>
    </row>
    <row r="95" spans="1:16" ht="20.25" customHeight="1">
      <c r="A95" s="10"/>
      <c r="D95" s="10" t="s">
        <v>45</v>
      </c>
    </row>
    <row r="96" spans="1:16" ht="15.75">
      <c r="A96" s="11" t="s">
        <v>87</v>
      </c>
      <c r="B96" s="44"/>
      <c r="C96" s="44"/>
      <c r="D96" s="44"/>
      <c r="E96" s="44"/>
      <c r="F96" s="44"/>
      <c r="G96" s="44"/>
      <c r="H96" s="44"/>
      <c r="I96" s="44"/>
      <c r="J96" s="44"/>
    </row>
    <row r="97" spans="1:12" ht="15.75">
      <c r="A97" s="11"/>
    </row>
    <row r="98" spans="1:12" ht="15.75">
      <c r="A98" s="66" t="s">
        <v>46</v>
      </c>
      <c r="B98" s="66"/>
      <c r="C98" s="66"/>
      <c r="D98" s="66"/>
      <c r="E98" s="66"/>
      <c r="F98" s="66"/>
      <c r="G98" s="66"/>
      <c r="H98" s="66"/>
      <c r="I98" s="66"/>
      <c r="J98" s="66"/>
      <c r="K98" s="66"/>
      <c r="L98" s="66"/>
    </row>
    <row r="99" spans="1:12" ht="15.75">
      <c r="A99" s="66" t="s">
        <v>80</v>
      </c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</row>
  </sheetData>
  <mergeCells count="74">
    <mergeCell ref="A34:E34"/>
    <mergeCell ref="A31:E31"/>
    <mergeCell ref="A35:E35"/>
    <mergeCell ref="A25:E25"/>
    <mergeCell ref="A28:E28"/>
    <mergeCell ref="A33:E33"/>
    <mergeCell ref="A30:E30"/>
    <mergeCell ref="A32:E32"/>
    <mergeCell ref="A29:E29"/>
    <mergeCell ref="A74:H74"/>
    <mergeCell ref="A75:H75"/>
    <mergeCell ref="A50:H50"/>
    <mergeCell ref="A13:K13"/>
    <mergeCell ref="A14:K14"/>
    <mergeCell ref="A27:H27"/>
    <mergeCell ref="A42:H42"/>
    <mergeCell ref="A43:H43"/>
    <mergeCell ref="A44:H44"/>
    <mergeCell ref="A45:H45"/>
    <mergeCell ref="A20:H20"/>
    <mergeCell ref="A21:H21"/>
    <mergeCell ref="A22:H22"/>
    <mergeCell ref="A23:H23"/>
    <mergeCell ref="A26:E26"/>
    <mergeCell ref="A24:E24"/>
    <mergeCell ref="A69:H69"/>
    <mergeCell ref="A54:H54"/>
    <mergeCell ref="A58:H58"/>
    <mergeCell ref="A59:H59"/>
    <mergeCell ref="A60:H60"/>
    <mergeCell ref="A61:H61"/>
    <mergeCell ref="A63:H63"/>
    <mergeCell ref="A64:H64"/>
    <mergeCell ref="A65:H65"/>
    <mergeCell ref="A66:H66"/>
    <mergeCell ref="A67:H67"/>
    <mergeCell ref="A68:H68"/>
    <mergeCell ref="A78:H78"/>
    <mergeCell ref="A90:L91"/>
    <mergeCell ref="A93:L93"/>
    <mergeCell ref="A79:H79"/>
    <mergeCell ref="A80:H80"/>
    <mergeCell ref="A98:L98"/>
    <mergeCell ref="A99:L99"/>
    <mergeCell ref="A17:K17"/>
    <mergeCell ref="A82:H82"/>
    <mergeCell ref="A83:H83"/>
    <mergeCell ref="A84:H84"/>
    <mergeCell ref="A85:H85"/>
    <mergeCell ref="A86:H86"/>
    <mergeCell ref="A81:H81"/>
    <mergeCell ref="A70:H70"/>
    <mergeCell ref="A71:H71"/>
    <mergeCell ref="A72:H72"/>
    <mergeCell ref="A73:H73"/>
    <mergeCell ref="A19:L19"/>
    <mergeCell ref="A76:H76"/>
    <mergeCell ref="A77:H77"/>
    <mergeCell ref="A12:E12"/>
    <mergeCell ref="A39:E39"/>
    <mergeCell ref="A62:E62"/>
    <mergeCell ref="A36:E36"/>
    <mergeCell ref="A38:E38"/>
    <mergeCell ref="A37:E37"/>
    <mergeCell ref="B46:E46"/>
    <mergeCell ref="B47:E47"/>
    <mergeCell ref="B48:E48"/>
    <mergeCell ref="B49:E49"/>
    <mergeCell ref="B51:E51"/>
    <mergeCell ref="B52:E52"/>
    <mergeCell ref="B53:E53"/>
    <mergeCell ref="B55:E55"/>
    <mergeCell ref="B56:E56"/>
    <mergeCell ref="B57:E57"/>
  </mergeCells>
  <dataValidations count="2">
    <dataValidation type="whole" operator="notEqual" allowBlank="1" showInputMessage="1" showErrorMessage="1" errorTitle="Pogrešan unos" error="Mogu se unijeti samo cjelobrojne pozitivne ili negativne vrijednosti." sqref="J43:K43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44:K86 J22:K42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</dc:creator>
  <cp:lastModifiedBy>Operater02</cp:lastModifiedBy>
  <cp:lastPrinted>2019-02-06T12:34:33Z</cp:lastPrinted>
  <dcterms:created xsi:type="dcterms:W3CDTF">2016-02-25T12:11:54Z</dcterms:created>
  <dcterms:modified xsi:type="dcterms:W3CDTF">2019-02-07T07:14:33Z</dcterms:modified>
</cp:coreProperties>
</file>