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/>
  <c r="H65"/>
  <c r="H70"/>
  <c r="H89" s="1"/>
  <c r="H79"/>
  <c r="H90"/>
  <c r="I54"/>
  <c r="I50"/>
  <c r="I45"/>
  <c r="I58"/>
  <c r="I38"/>
  <c r="I28"/>
  <c r="I79"/>
  <c r="I70"/>
  <c r="I65"/>
  <c r="I23"/>
  <c r="I22" l="1"/>
  <c r="I89" s="1"/>
  <c r="I44"/>
  <c r="I42" s="1"/>
  <c r="I90" s="1"/>
</calcChain>
</file>

<file path=xl/sharedStrings.xml><?xml version="1.0" encoding="utf-8"?>
<sst xmlns="http://schemas.openxmlformats.org/spreadsheetml/2006/main" count="93" uniqueCount="93">
  <si>
    <t>Naziv pozicije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</si>
  <si>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</si>
  <si>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</si>
  <si>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</si>
  <si>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</si>
  <si>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8. Ostali poslovni rashodi</t>
  </si>
  <si>
    <t>FINANCIJSKI PLAN</t>
  </si>
  <si>
    <t>Članak 2.</t>
  </si>
  <si>
    <t>Članak 3.</t>
  </si>
  <si>
    <t>Članak 4.</t>
  </si>
  <si>
    <t>Članak 1.</t>
  </si>
  <si>
    <t xml:space="preserve">       a) dugotrajne imovine osim financijske imovine</t>
  </si>
  <si>
    <t xml:space="preserve">       b) kratkotrajne imovine osim financijske imovine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</si>
  <si>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</si>
  <si>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</si>
  <si>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</si>
  <si>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</si>
  <si>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</si>
  <si>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 xml:space="preserve">        a) Troškovi sirovina i materijala </t>
  </si>
  <si>
    <t xml:space="preserve">        c) Ostali vanjski troškovi </t>
  </si>
  <si>
    <t xml:space="preserve">    1. Rashodi s osnove kamata i slični rashodi s poduzetnicima </t>
  </si>
  <si>
    <t>Obveznik:58245206444; Komag d.o.o.</t>
  </si>
  <si>
    <t xml:space="preserve">    1. Prihodi od prodaje </t>
  </si>
  <si>
    <t>poduzetnicima</t>
  </si>
  <si>
    <t>građanima</t>
  </si>
  <si>
    <t>ostalim korisnicima (najam šatora)</t>
  </si>
  <si>
    <t xml:space="preserve">    2. Ostali poslovni prihodi </t>
  </si>
  <si>
    <t>Pružanje komunalnih usluga</t>
  </si>
  <si>
    <t>Održavanje građevina javne odvodnje oborinskih voda</t>
  </si>
  <si>
    <t>Održavanje čistoće javnih površina</t>
  </si>
  <si>
    <t>Održavanje javnih površina</t>
  </si>
  <si>
    <t>Održavanje bankina nerazvrstanih cesta</t>
  </si>
  <si>
    <t>Održavanje groblja</t>
  </si>
  <si>
    <t>Zimska služba</t>
  </si>
  <si>
    <t>Prihod od grobne naknade</t>
  </si>
  <si>
    <t>Usluge ukopa</t>
  </si>
  <si>
    <t>Prihodi od potpora i dotacija</t>
  </si>
  <si>
    <t>Ulaganje u komunalnu infrastrukturu</t>
  </si>
  <si>
    <t>Prihodi od subvencija (investicije i investicijsko održavanje komunalne infrastrukture</t>
  </si>
  <si>
    <t>Tekući popravci komunalnih objekata</t>
  </si>
  <si>
    <t xml:space="preserve">    2. Materijalni troškovi (117 do 119)</t>
  </si>
  <si>
    <t>Gorivo, mazivo potrošni materijal</t>
  </si>
  <si>
    <t>rezervni dijelovi komunalne opreme i sitni inventar</t>
  </si>
  <si>
    <t>Građevinski materijal</t>
  </si>
  <si>
    <t>Energija, voda, plin i dr.</t>
  </si>
  <si>
    <t xml:space="preserve">        b) Troškovi usluga</t>
  </si>
  <si>
    <t>računovodstvene i intelektualne usluge</t>
  </si>
  <si>
    <t>usluge telefona, poštanske i platnog prometa</t>
  </si>
  <si>
    <t>usluge tekućeg i investicijskog održavanja opreme</t>
  </si>
  <si>
    <t>osiguranje osoba, imovine, liječnički pregledi</t>
  </si>
  <si>
    <t>dnevnice, naknade članovima upravnih tijela, članarine, doprinosi, usavršavanje</t>
  </si>
  <si>
    <t>sponzorstva i reprezentacije</t>
  </si>
  <si>
    <t xml:space="preserve">   3. Troškovi osoblja (121 do 123)</t>
  </si>
  <si>
    <t xml:space="preserve">   5. Ostali troškovi - obaveze prema leasing kućama</t>
  </si>
  <si>
    <r>
      <t xml:space="preserve">III. FINANCIJSKI PRIHODI </t>
    </r>
    <r>
      <rPr>
        <sz val="9"/>
        <color indexed="62"/>
        <rFont val="Arial"/>
        <family val="2"/>
        <charset val="238"/>
      </rPr>
      <t>(132 do 139)</t>
    </r>
  </si>
  <si>
    <t xml:space="preserve">    2. Ostali prihodi s osnove kamata </t>
  </si>
  <si>
    <t xml:space="preserve">     4. Prihodi od ostalih dugotrajnih financijskih ulaganja i zajmova</t>
  </si>
  <si>
    <t xml:space="preserve">     5. Ostali prihodi s osnove kamata</t>
  </si>
  <si>
    <t xml:space="preserve">     6. Tečajne razlike i ostali financijski prihodi</t>
  </si>
  <si>
    <t xml:space="preserve">     7. Nerealizirani dobici (prihodi) od financijske imovine</t>
  </si>
  <si>
    <t xml:space="preserve">     8. Ostali financijski prihodi</t>
  </si>
  <si>
    <t xml:space="preserve">     3. Tečajne razlike i ostali financijski prihodi </t>
  </si>
  <si>
    <t xml:space="preserve">     1. Prihodi od ostalih dugotrajnih financijskih ulaganja i zajmova</t>
  </si>
  <si>
    <r>
      <t xml:space="preserve">IV. FINANCIJSKI RASHODI </t>
    </r>
    <r>
      <rPr>
        <sz val="9"/>
        <color indexed="62"/>
        <rFont val="Arial"/>
        <family val="2"/>
        <charset val="238"/>
      </rPr>
      <t>(141 do 147)</t>
    </r>
  </si>
  <si>
    <t>V   IZVANREDNI - OSTALI PRIHODI</t>
  </si>
  <si>
    <t>VI.   IZVANREDNI - OSTALI RASHODI</t>
  </si>
  <si>
    <r>
      <t xml:space="preserve">VII.   UKUPNI PRIHODI </t>
    </r>
    <r>
      <rPr>
        <sz val="9"/>
        <color indexed="62"/>
        <rFont val="Arial"/>
        <family val="2"/>
        <charset val="238"/>
      </rPr>
      <t>(111+131+148)</t>
    </r>
  </si>
  <si>
    <t xml:space="preserve">   6. Vrijednosna usklađenja (127 do 128)</t>
  </si>
  <si>
    <t xml:space="preserve">   7. Rezerviranja</t>
  </si>
  <si>
    <r>
      <t xml:space="preserve">VIII    UKUPNI RASHODI  </t>
    </r>
    <r>
      <rPr>
        <sz val="9"/>
        <color rgb="FF333399"/>
        <rFont val="Arial"/>
        <family val="2"/>
      </rPr>
      <t>(114+140+149)</t>
    </r>
  </si>
  <si>
    <t xml:space="preserve">        d) Troškovi prijevoza</t>
  </si>
  <si>
    <t>DIREKTORICA:</t>
  </si>
  <si>
    <r>
      <t xml:space="preserve">I. POSLOVNI PRIHODI </t>
    </r>
    <r>
      <rPr>
        <sz val="9"/>
        <color theme="4" tint="-0.249977111117893"/>
        <rFont val="Arial"/>
        <family val="2"/>
        <charset val="238"/>
      </rPr>
      <t>(112 do 113)</t>
    </r>
  </si>
  <si>
    <t xml:space="preserve">    1. Promjene vrijednosti zaliha </t>
  </si>
  <si>
    <r>
      <t xml:space="preserve">II. POSLOVNI RASHODI </t>
    </r>
    <r>
      <rPr>
        <sz val="9"/>
        <color indexed="62"/>
        <rFont val="Arial"/>
        <family val="2"/>
        <charset val="238"/>
      </rPr>
      <t>(</t>
    </r>
    <r>
      <rPr>
        <sz val="8"/>
        <color rgb="FF333399"/>
        <rFont val="Arial"/>
        <family val="2"/>
      </rPr>
      <t>115+116+120+124+125+126+129+130)</t>
    </r>
  </si>
  <si>
    <t xml:space="preserve">2. Tečajne razlike i drugi rashodi </t>
  </si>
  <si>
    <r>
      <t xml:space="preserve">AOP
</t>
    </r>
    <r>
      <rPr>
        <b/>
        <sz val="7"/>
        <color indexed="9"/>
        <rFont val="Calibri"/>
        <family val="2"/>
      </rPr>
      <t>oznaka</t>
    </r>
  </si>
  <si>
    <t xml:space="preserve">MB: 2812258; OIB: 58245206444; </t>
  </si>
  <si>
    <t xml:space="preserve">IBAN: HR6123400091110504310 Privredna banka Zagreb; </t>
  </si>
  <si>
    <t xml:space="preserve">Telefon: 031/647-165, 031/647-131; Telefax: 031/647-123; </t>
  </si>
  <si>
    <t>Email: komag@komag.hr; web: www.komag.hr</t>
  </si>
  <si>
    <t>za razdoblje 01.01.2024. do 31.12.2024.</t>
  </si>
  <si>
    <t>Ovim financijskim planom za 2024. godinu planiraju se slijedeći prihodi i rashodi:</t>
  </si>
  <si>
    <t>Prethodna godina       u eurima</t>
  </si>
  <si>
    <t>Tekuća godina             u eurima</t>
  </si>
  <si>
    <t>Ovaj financijski plan primjenjuje se od 01. siječnja 2024. godine.</t>
  </si>
  <si>
    <t xml:space="preserve">      za obavljanje komunalne djelatnosti</t>
  </si>
  <si>
    <t>koje prodaju ove robe uzevši u obzir najpovoljnije cijene.</t>
  </si>
  <si>
    <t xml:space="preserve">Nabava robe potrebne za normalno obavljanje posla (uredski materijal) obavljat će se u trgovinama </t>
  </si>
  <si>
    <t>Magadenovac, 28. prosinca 2023. godine</t>
  </si>
  <si>
    <t>Nabava roba i usluga provodit će se sukladno Zakonu o javnoj nabavi i Pravilniku o jednostavnoj nabavi.</t>
  </si>
  <si>
    <t>Jasna Živković, ing.građ.  v.r.</t>
  </si>
  <si>
    <t>Broj: 12-2023-90</t>
  </si>
</sst>
</file>

<file path=xl/styles.xml><?xml version="1.0" encoding="utf-8"?>
<styleSheet xmlns="http://schemas.openxmlformats.org/spreadsheetml/2006/main">
  <numFmts count="3">
    <numFmt numFmtId="43" formatCode="_-* #,##0.00\ _k_n_-;\-* #,##0.00\ _k_n_-;_-* &quot;-&quot;??\ _k_n_-;_-@_-"/>
    <numFmt numFmtId="164" formatCode="000"/>
    <numFmt numFmtId="165" formatCode="_-* #,##0\ _k_n_-;\-* #,##0\ _k_n_-;_-* &quot;-&quot;??\ _k_n_-;_-@_-"/>
  </numFmts>
  <fonts count="41">
    <font>
      <sz val="11"/>
      <color theme="1"/>
      <name val="Calibri"/>
      <family val="2"/>
      <charset val="238"/>
      <scheme val="minor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8"/>
      <name val="Arial"/>
      <family val="2"/>
      <charset val="238"/>
    </font>
    <font>
      <sz val="10"/>
      <name val="Arial"/>
      <family val="2"/>
    </font>
    <font>
      <sz val="9"/>
      <color indexed="12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62"/>
      <name val="Arial"/>
      <family val="2"/>
      <charset val="238"/>
    </font>
    <font>
      <sz val="9"/>
      <color indexed="6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rgb="FF33339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8"/>
      <color rgb="FF333399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indexed="6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4" tint="-0.249977111117893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9"/>
      </left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medium">
        <color indexed="22"/>
      </top>
      <bottom style="thin">
        <color indexed="64"/>
      </bottom>
      <diagonal/>
    </border>
    <border>
      <left/>
      <right/>
      <top style="medium">
        <color indexed="22"/>
      </top>
      <bottom style="thin">
        <color indexed="64"/>
      </bottom>
      <diagonal/>
    </border>
    <border>
      <left/>
      <right style="thin">
        <color indexed="9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9"/>
      </right>
      <top style="thin">
        <color indexed="64"/>
      </top>
      <bottom style="medium">
        <color indexed="22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114">
    <xf numFmtId="0" fontId="0" fillId="0" borderId="0" xfId="0"/>
    <xf numFmtId="0" fontId="3" fillId="0" borderId="0" xfId="0" applyFont="1"/>
    <xf numFmtId="0" fontId="1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43" fontId="0" fillId="0" borderId="1" xfId="1" applyFont="1" applyBorder="1"/>
    <xf numFmtId="43" fontId="0" fillId="0" borderId="0" xfId="1" applyFont="1"/>
    <xf numFmtId="43" fontId="2" fillId="0" borderId="0" xfId="1" applyFont="1" applyBorder="1" applyAlignment="1" applyProtection="1">
      <alignment horizontal="center" vertical="top" wrapText="1"/>
      <protection hidden="1"/>
    </xf>
    <xf numFmtId="43" fontId="0" fillId="0" borderId="1" xfId="0" applyNumberFormat="1" applyBorder="1"/>
    <xf numFmtId="43" fontId="9" fillId="0" borderId="1" xfId="1" applyFont="1" applyBorder="1" applyAlignment="1" applyProtection="1">
      <alignment horizontal="right" vertical="center" shrinkToFit="1"/>
      <protection hidden="1"/>
    </xf>
    <xf numFmtId="43" fontId="15" fillId="0" borderId="1" xfId="1" applyFont="1" applyBorder="1" applyAlignment="1" applyProtection="1">
      <alignment horizontal="right" vertical="center" shrinkToFit="1"/>
      <protection locked="0"/>
    </xf>
    <xf numFmtId="43" fontId="18" fillId="0" borderId="1" xfId="1" applyFont="1" applyBorder="1"/>
    <xf numFmtId="43" fontId="17" fillId="0" borderId="1" xfId="1" applyFont="1" applyBorder="1"/>
    <xf numFmtId="43" fontId="10" fillId="2" borderId="4" xfId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/>
    </xf>
    <xf numFmtId="43" fontId="19" fillId="0" borderId="0" xfId="0" applyNumberFormat="1" applyFont="1"/>
    <xf numFmtId="0" fontId="21" fillId="0" borderId="0" xfId="0" applyFont="1"/>
    <xf numFmtId="43" fontId="23" fillId="0" borderId="1" xfId="1" applyFont="1" applyBorder="1"/>
    <xf numFmtId="43" fontId="0" fillId="0" borderId="1" xfId="1" applyFont="1" applyBorder="1" applyAlignment="1">
      <alignment horizontal="center"/>
    </xf>
    <xf numFmtId="43" fontId="15" fillId="0" borderId="1" xfId="1" applyFont="1" applyBorder="1" applyAlignment="1" applyProtection="1">
      <alignment horizontal="center" vertical="center" shrinkToFit="1"/>
      <protection locked="0"/>
    </xf>
    <xf numFmtId="43" fontId="27" fillId="0" borderId="1" xfId="1" applyFont="1" applyBorder="1"/>
    <xf numFmtId="43" fontId="28" fillId="0" borderId="1" xfId="0" applyNumberFormat="1" applyFont="1" applyBorder="1"/>
    <xf numFmtId="0" fontId="29" fillId="2" borderId="3" xfId="0" applyFont="1" applyFill="1" applyBorder="1" applyAlignment="1" applyProtection="1">
      <alignment horizontal="center" vertical="center" wrapText="1"/>
      <protection hidden="1"/>
    </xf>
    <xf numFmtId="0" fontId="29" fillId="2" borderId="5" xfId="0" applyFont="1" applyFill="1" applyBorder="1" applyAlignment="1" applyProtection="1">
      <alignment horizontal="center" vertical="center"/>
      <protection hidden="1"/>
    </xf>
    <xf numFmtId="164" fontId="31" fillId="0" borderId="2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164" fontId="31" fillId="0" borderId="13" xfId="0" applyNumberFormat="1" applyFont="1" applyBorder="1" applyAlignment="1">
      <alignment horizontal="center" vertical="center"/>
    </xf>
    <xf numFmtId="164" fontId="31" fillId="0" borderId="12" xfId="0" applyNumberFormat="1" applyFont="1" applyBorder="1" applyAlignment="1">
      <alignment horizontal="center" vertical="center"/>
    </xf>
    <xf numFmtId="43" fontId="0" fillId="0" borderId="0" xfId="0" applyNumberFormat="1"/>
    <xf numFmtId="0" fontId="32" fillId="0" borderId="0" xfId="0" applyFont="1"/>
    <xf numFmtId="0" fontId="32" fillId="0" borderId="14" xfId="0" applyFont="1" applyBorder="1"/>
    <xf numFmtId="49" fontId="0" fillId="0" borderId="1" xfId="1" applyNumberFormat="1" applyFont="1" applyBorder="1"/>
    <xf numFmtId="49" fontId="15" fillId="0" borderId="1" xfId="1" applyNumberFormat="1" applyFont="1" applyBorder="1" applyAlignment="1" applyProtection="1">
      <alignment horizontal="right" vertical="center" shrinkToFit="1"/>
      <protection locked="0"/>
    </xf>
    <xf numFmtId="43" fontId="9" fillId="0" borderId="1" xfId="1" applyFont="1" applyBorder="1" applyAlignment="1" applyProtection="1">
      <alignment horizontal="center" vertical="center" shrinkToFit="1"/>
      <protection hidden="1"/>
    </xf>
    <xf numFmtId="43" fontId="17" fillId="0" borderId="1" xfId="1" applyFont="1" applyBorder="1" applyAlignment="1">
      <alignment horizontal="center"/>
    </xf>
    <xf numFmtId="43" fontId="18" fillId="0" borderId="1" xfId="1" applyFont="1" applyBorder="1" applyAlignment="1">
      <alignment horizontal="center"/>
    </xf>
    <xf numFmtId="165" fontId="11" fillId="2" borderId="6" xfId="1" applyNumberFormat="1" applyFont="1" applyFill="1" applyBorder="1" applyAlignment="1" applyProtection="1">
      <alignment horizontal="left" vertical="center" wrapText="1"/>
      <protection hidden="1"/>
    </xf>
    <xf numFmtId="164" fontId="31" fillId="0" borderId="7" xfId="0" applyNumberFormat="1" applyFont="1" applyBorder="1" applyAlignment="1">
      <alignment horizontal="center" vertical="center"/>
    </xf>
    <xf numFmtId="4" fontId="33" fillId="3" borderId="1" xfId="0" applyNumberFormat="1" applyFont="1" applyFill="1" applyBorder="1" applyAlignment="1">
      <alignment horizontal="center"/>
    </xf>
    <xf numFmtId="43" fontId="33" fillId="0" borderId="1" xfId="0" applyNumberFormat="1" applyFont="1" applyBorder="1"/>
    <xf numFmtId="43" fontId="34" fillId="0" borderId="1" xfId="0" applyNumberFormat="1" applyFont="1" applyBorder="1"/>
    <xf numFmtId="43" fontId="34" fillId="0" borderId="1" xfId="1" applyFont="1" applyBorder="1"/>
    <xf numFmtId="43" fontId="35" fillId="0" borderId="1" xfId="0" applyNumberFormat="1" applyFont="1" applyBorder="1"/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>
      <alignment horizontal="left" vertical="center" wrapText="1"/>
    </xf>
    <xf numFmtId="0" fontId="32" fillId="0" borderId="0" xfId="0" applyFont="1" applyBorder="1"/>
    <xf numFmtId="0" fontId="0" fillId="0" borderId="14" xfId="0" applyBorder="1"/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0" fillId="0" borderId="0" xfId="0" applyBorder="1"/>
    <xf numFmtId="0" fontId="4" fillId="0" borderId="0" xfId="0" applyFont="1" applyBorder="1"/>
    <xf numFmtId="0" fontId="37" fillId="0" borderId="0" xfId="0" applyFont="1" applyAlignment="1">
      <alignment horizontal="left" vertical="center" wrapText="1"/>
    </xf>
    <xf numFmtId="164" fontId="38" fillId="0" borderId="0" xfId="0" applyNumberFormat="1" applyFont="1" applyAlignment="1">
      <alignment horizontal="center" vertical="center"/>
    </xf>
    <xf numFmtId="43" fontId="39" fillId="0" borderId="0" xfId="0" applyNumberFormat="1" applyFont="1"/>
    <xf numFmtId="0" fontId="36" fillId="0" borderId="0" xfId="0" applyFont="1"/>
    <xf numFmtId="0" fontId="40" fillId="0" borderId="0" xfId="0" applyFont="1" applyAlignment="1"/>
    <xf numFmtId="0" fontId="40" fillId="0" borderId="0" xfId="0" applyFont="1"/>
    <xf numFmtId="43" fontId="36" fillId="0" borderId="0" xfId="1" applyFont="1"/>
    <xf numFmtId="0" fontId="40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>
      <alignment horizontal="center" vertical="center"/>
    </xf>
    <xf numFmtId="0" fontId="10" fillId="2" borderId="33" xfId="0" applyFont="1" applyFill="1" applyBorder="1" applyAlignment="1" applyProtection="1">
      <alignment horizontal="center" vertical="center" wrapText="1"/>
      <protection hidden="1"/>
    </xf>
    <xf numFmtId="0" fontId="10" fillId="2" borderId="34" xfId="0" applyFont="1" applyFill="1" applyBorder="1" applyAlignment="1" applyProtection="1">
      <alignment horizontal="center" vertical="center" wrapText="1"/>
      <protection hidden="1"/>
    </xf>
    <xf numFmtId="0" fontId="10" fillId="2" borderId="35" xfId="0" applyFont="1" applyFill="1" applyBorder="1" applyAlignment="1" applyProtection="1">
      <alignment horizontal="center" vertical="center" wrapText="1"/>
      <protection hidden="1"/>
    </xf>
    <xf numFmtId="0" fontId="11" fillId="2" borderId="30" xfId="0" applyFont="1" applyFill="1" applyBorder="1" applyAlignment="1" applyProtection="1">
      <alignment horizontal="center" vertical="center" wrapText="1"/>
      <protection hidden="1"/>
    </xf>
    <xf numFmtId="0" fontId="11" fillId="2" borderId="31" xfId="0" applyFont="1" applyFill="1" applyBorder="1" applyAlignment="1" applyProtection="1">
      <alignment horizontal="center" vertical="center" wrapText="1"/>
      <protection hidden="1"/>
    </xf>
    <xf numFmtId="0" fontId="11" fillId="2" borderId="32" xfId="0" applyFont="1" applyFill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 indent="1"/>
    </xf>
    <xf numFmtId="0" fontId="15" fillId="0" borderId="9" xfId="0" applyFont="1" applyBorder="1" applyAlignment="1">
      <alignment horizontal="left" vertical="center" wrapText="1" indent="1"/>
    </xf>
    <xf numFmtId="0" fontId="15" fillId="0" borderId="10" xfId="0" applyFont="1" applyBorder="1" applyAlignment="1">
      <alignment horizontal="left" vertical="center" wrapText="1" indent="1"/>
    </xf>
  </cellXfs>
  <cellStyles count="3">
    <cellStyle name="Normal 2" xfId="2"/>
    <cellStyle name="Obično" xfId="0" builtinId="0"/>
    <cellStyle name="Zarez" xfId="1" builtinId="3"/>
  </cellStyles>
  <dxfs count="3">
    <dxf>
      <font>
        <b/>
        <i val="0"/>
        <condense val="0"/>
        <extend val="0"/>
        <color indexed="16"/>
      </font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6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0</xdr:rowOff>
    </xdr:to>
    <xdr:pic>
      <xdr:nvPicPr>
        <xdr:cNvPr id="4" name="Picture 3" descr="memorandum lokalna novi 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667249" cy="1805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180975</xdr:colOff>
      <xdr:row>4</xdr:row>
      <xdr:rowOff>181</xdr:rowOff>
    </xdr:to>
    <xdr:pic>
      <xdr:nvPicPr>
        <xdr:cNvPr id="3" name="Slika 1" descr="KOMAG d.o.o.">
          <a:extLst>
            <a:ext uri="{FF2B5EF4-FFF2-40B4-BE49-F238E27FC236}">
              <a16:creationId xmlns:a16="http://schemas.microsoft.com/office/drawing/2014/main" xmlns="" id="{491CC98D-4B41-4FF8-990E-1C059241BF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09775" cy="911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9"/>
  <sheetViews>
    <sheetView tabSelected="1" zoomScale="140" zoomScaleNormal="140" workbookViewId="0">
      <selection activeCell="J9" sqref="J9"/>
    </sheetView>
  </sheetViews>
  <sheetFormatPr defaultRowHeight="15"/>
  <cols>
    <col min="1" max="1" width="9.140625" customWidth="1"/>
    <col min="3" max="4" width="9.140625" customWidth="1"/>
    <col min="6" max="6" width="3" customWidth="1"/>
    <col min="7" max="7" width="5.28515625" style="16" customWidth="1"/>
    <col min="8" max="8" width="15.28515625" customWidth="1"/>
    <col min="9" max="9" width="17.42578125" style="5" customWidth="1"/>
    <col min="10" max="10" width="16.140625" style="5" customWidth="1"/>
    <col min="11" max="11" width="11.140625" customWidth="1"/>
    <col min="12" max="12" width="13.7109375" bestFit="1" customWidth="1"/>
  </cols>
  <sheetData>
    <row r="1" spans="1:12">
      <c r="G1"/>
      <c r="I1"/>
      <c r="J1"/>
    </row>
    <row r="2" spans="1:12">
      <c r="G2"/>
      <c r="I2"/>
      <c r="J2"/>
    </row>
    <row r="3" spans="1:12" ht="41.25" customHeight="1">
      <c r="D3" s="30"/>
      <c r="E3" s="30"/>
      <c r="F3" s="30"/>
      <c r="G3" s="30"/>
      <c r="H3" s="30"/>
      <c r="I3" s="30"/>
      <c r="J3" s="30"/>
      <c r="K3" s="30"/>
      <c r="L3" s="30"/>
    </row>
    <row r="4" spans="1:12" ht="15.75" customHeight="1">
      <c r="E4" s="30" t="s">
        <v>77</v>
      </c>
      <c r="F4" s="30"/>
      <c r="G4" s="30"/>
      <c r="H4" s="30"/>
      <c r="I4" s="30"/>
      <c r="J4" s="30"/>
      <c r="K4" s="30"/>
      <c r="L4" s="30"/>
    </row>
    <row r="5" spans="1:12" ht="15.75" customHeight="1">
      <c r="E5" s="30" t="s">
        <v>78</v>
      </c>
      <c r="F5" s="30"/>
      <c r="G5" s="30"/>
      <c r="H5" s="30"/>
      <c r="I5" s="30"/>
      <c r="J5" s="30"/>
      <c r="K5" s="30"/>
      <c r="L5" s="30"/>
    </row>
    <row r="6" spans="1:12" ht="13.5" customHeight="1">
      <c r="E6" s="30" t="s">
        <v>79</v>
      </c>
      <c r="F6" s="30"/>
      <c r="G6" s="30"/>
      <c r="H6" s="30"/>
      <c r="I6" s="30"/>
      <c r="J6" s="30"/>
      <c r="K6" s="30"/>
      <c r="L6" s="30"/>
    </row>
    <row r="7" spans="1:12" ht="15" customHeight="1" thickBot="1">
      <c r="A7" s="31" t="s">
        <v>86</v>
      </c>
      <c r="B7" s="31"/>
      <c r="C7" s="31"/>
      <c r="D7" s="48"/>
      <c r="E7" s="31" t="s">
        <v>80</v>
      </c>
      <c r="F7" s="31"/>
      <c r="G7" s="31"/>
      <c r="H7" s="31"/>
      <c r="I7" s="31"/>
      <c r="J7" s="47"/>
      <c r="K7" s="30"/>
      <c r="L7" s="30"/>
    </row>
    <row r="8" spans="1:12" ht="15" customHeight="1" thickTop="1">
      <c r="A8" s="47"/>
      <c r="B8" s="47"/>
      <c r="C8" s="47"/>
      <c r="D8" s="51"/>
      <c r="E8" s="47"/>
      <c r="F8" s="47"/>
      <c r="G8" s="47"/>
      <c r="H8" s="47"/>
      <c r="I8" s="47"/>
      <c r="J8" s="47"/>
      <c r="K8" s="30"/>
      <c r="L8" s="30"/>
    </row>
    <row r="9" spans="1:12" ht="15" customHeight="1">
      <c r="A9" s="52" t="s">
        <v>92</v>
      </c>
      <c r="B9" s="52"/>
      <c r="C9" s="52"/>
      <c r="D9" s="52"/>
      <c r="E9" s="47"/>
      <c r="F9" s="47"/>
      <c r="G9" s="47"/>
      <c r="H9" s="47"/>
      <c r="I9" s="47"/>
      <c r="J9" s="47"/>
      <c r="K9" s="30"/>
      <c r="L9" s="30"/>
    </row>
    <row r="10" spans="1:12" ht="15" customHeight="1">
      <c r="A10" s="52" t="s">
        <v>89</v>
      </c>
      <c r="B10" s="52"/>
      <c r="C10" s="52"/>
      <c r="D10" s="52"/>
      <c r="E10" s="47"/>
      <c r="F10" s="47"/>
      <c r="G10" s="47"/>
      <c r="H10" s="47"/>
      <c r="I10" s="47"/>
      <c r="J10" s="47"/>
      <c r="K10" s="30"/>
      <c r="L10" s="30"/>
    </row>
    <row r="11" spans="1:12" ht="15" customHeight="1">
      <c r="A11" s="47"/>
      <c r="B11" s="47"/>
      <c r="C11" s="47"/>
      <c r="D11" s="51"/>
      <c r="E11" s="47"/>
      <c r="F11" s="47"/>
      <c r="G11" s="47"/>
      <c r="H11" s="47"/>
      <c r="I11" s="47"/>
      <c r="J11" s="47"/>
      <c r="K11" s="30"/>
      <c r="L11" s="30"/>
    </row>
    <row r="12" spans="1:12" ht="15" customHeight="1">
      <c r="A12" s="1"/>
    </row>
    <row r="13" spans="1:12" ht="27.75" customHeight="1">
      <c r="A13" s="62" t="s">
        <v>6</v>
      </c>
      <c r="B13" s="62"/>
      <c r="C13" s="62"/>
      <c r="D13" s="62"/>
      <c r="E13" s="62"/>
      <c r="F13" s="62"/>
      <c r="G13" s="62"/>
      <c r="H13" s="62"/>
      <c r="I13" s="62"/>
      <c r="J13" s="49"/>
    </row>
    <row r="14" spans="1:12" ht="25.5" customHeight="1">
      <c r="A14" s="63" t="s">
        <v>81</v>
      </c>
      <c r="B14" s="63"/>
      <c r="C14" s="63"/>
      <c r="D14" s="63"/>
      <c r="E14" s="63"/>
      <c r="F14" s="63"/>
      <c r="G14" s="63"/>
      <c r="H14" s="63"/>
      <c r="I14" s="63"/>
      <c r="J14" s="50"/>
    </row>
    <row r="15" spans="1:12">
      <c r="A15" s="2"/>
      <c r="B15" s="3"/>
      <c r="C15" s="3"/>
      <c r="D15" s="3"/>
      <c r="E15" s="3"/>
      <c r="F15" s="3"/>
      <c r="G15" s="2"/>
      <c r="H15" s="3"/>
      <c r="I15" s="6"/>
      <c r="J15" s="6"/>
    </row>
    <row r="16" spans="1:12" ht="22.5" customHeight="1">
      <c r="A16" s="64" t="s">
        <v>10</v>
      </c>
      <c r="B16" s="64"/>
      <c r="C16" s="64"/>
      <c r="D16" s="64"/>
      <c r="E16" s="64"/>
      <c r="F16" s="64"/>
      <c r="G16" s="64"/>
      <c r="H16" s="64"/>
      <c r="I16" s="64"/>
      <c r="J16" s="6"/>
    </row>
    <row r="17" spans="1:11" ht="26.25" customHeight="1">
      <c r="A17" s="61" t="s">
        <v>82</v>
      </c>
      <c r="B17" s="61"/>
      <c r="C17" s="61"/>
      <c r="D17" s="61"/>
      <c r="E17" s="61"/>
      <c r="F17" s="61"/>
      <c r="G17" s="61"/>
      <c r="H17" s="61"/>
      <c r="I17" s="61"/>
      <c r="J17" s="61"/>
    </row>
    <row r="18" spans="1:11" ht="15.7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19" spans="1:11" ht="15.75">
      <c r="A19" s="61" t="s">
        <v>21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23.25" thickBot="1">
      <c r="A20" s="66" t="s">
        <v>0</v>
      </c>
      <c r="B20" s="67"/>
      <c r="C20" s="67"/>
      <c r="D20" s="67"/>
      <c r="E20" s="67"/>
      <c r="F20" s="68"/>
      <c r="G20" s="22" t="s">
        <v>76</v>
      </c>
      <c r="H20" s="44" t="s">
        <v>83</v>
      </c>
      <c r="I20" s="12" t="s">
        <v>84</v>
      </c>
      <c r="J20"/>
    </row>
    <row r="21" spans="1:11">
      <c r="A21" s="69">
        <v>1</v>
      </c>
      <c r="B21" s="70"/>
      <c r="C21" s="70"/>
      <c r="D21" s="70"/>
      <c r="E21" s="70"/>
      <c r="F21" s="71"/>
      <c r="G21" s="23">
        <v>2</v>
      </c>
      <c r="H21" s="45">
        <v>3</v>
      </c>
      <c r="I21" s="37">
        <v>4</v>
      </c>
      <c r="J21"/>
    </row>
    <row r="22" spans="1:11" ht="15" customHeight="1">
      <c r="A22" s="72" t="s">
        <v>72</v>
      </c>
      <c r="B22" s="73"/>
      <c r="C22" s="73"/>
      <c r="D22" s="73"/>
      <c r="E22" s="73"/>
      <c r="F22" s="74"/>
      <c r="G22" s="38">
        <v>111</v>
      </c>
      <c r="H22" s="39">
        <v>247395</v>
      </c>
      <c r="I22" s="40">
        <f>I28+I38</f>
        <v>256400</v>
      </c>
      <c r="J22"/>
    </row>
    <row r="23" spans="1:11" ht="15" customHeight="1">
      <c r="A23" s="75" t="s">
        <v>22</v>
      </c>
      <c r="B23" s="76"/>
      <c r="C23" s="76"/>
      <c r="D23" s="76"/>
      <c r="E23" s="76"/>
      <c r="F23" s="77"/>
      <c r="G23" s="24">
        <v>112</v>
      </c>
      <c r="H23" s="7"/>
      <c r="I23" s="7">
        <f>I24+I25+I26</f>
        <v>2000</v>
      </c>
      <c r="J23"/>
    </row>
    <row r="24" spans="1:11" ht="13.15" customHeight="1">
      <c r="A24" s="81" t="s">
        <v>23</v>
      </c>
      <c r="B24" s="82"/>
      <c r="C24" s="82"/>
      <c r="D24" s="82"/>
      <c r="E24" s="82"/>
      <c r="F24" s="83"/>
      <c r="G24" s="25"/>
      <c r="H24" s="4"/>
      <c r="I24" s="4"/>
      <c r="J24"/>
    </row>
    <row r="25" spans="1:11" ht="15.6" customHeight="1">
      <c r="A25" s="81" t="s">
        <v>24</v>
      </c>
      <c r="B25" s="82"/>
      <c r="C25" s="82"/>
      <c r="D25" s="82"/>
      <c r="E25" s="82"/>
      <c r="F25" s="83"/>
      <c r="G25" s="25"/>
      <c r="H25" s="4"/>
      <c r="I25" s="4">
        <v>500</v>
      </c>
      <c r="J25"/>
    </row>
    <row r="26" spans="1:11" ht="15.6" customHeight="1">
      <c r="A26" s="81" t="s">
        <v>25</v>
      </c>
      <c r="B26" s="82"/>
      <c r="C26" s="82"/>
      <c r="D26" s="82"/>
      <c r="E26" s="82"/>
      <c r="F26" s="83"/>
      <c r="G26" s="25"/>
      <c r="H26" s="4"/>
      <c r="I26" s="4">
        <v>1500</v>
      </c>
      <c r="J26"/>
    </row>
    <row r="27" spans="1:11" ht="15" customHeight="1">
      <c r="A27" s="75" t="s">
        <v>26</v>
      </c>
      <c r="B27" s="76"/>
      <c r="C27" s="76"/>
      <c r="D27" s="76"/>
      <c r="E27" s="76"/>
      <c r="F27" s="77"/>
      <c r="G27" s="24">
        <v>113</v>
      </c>
      <c r="H27" s="20">
        <v>247395.31</v>
      </c>
      <c r="I27" s="20"/>
      <c r="J27"/>
    </row>
    <row r="28" spans="1:11" ht="15" customHeight="1">
      <c r="A28" s="87" t="s">
        <v>27</v>
      </c>
      <c r="B28" s="88"/>
      <c r="C28" s="88"/>
      <c r="D28" s="88"/>
      <c r="E28" s="88"/>
      <c r="F28" s="89"/>
      <c r="G28" s="24"/>
      <c r="H28" s="20">
        <f>H29+H30+H31+H32+H33+H34+H35+H36+H37</f>
        <v>177583.11000000002</v>
      </c>
      <c r="I28" s="20">
        <f>I29+I30+I31+I32+I33+I34+I35+I36+I37</f>
        <v>235400</v>
      </c>
      <c r="J28"/>
    </row>
    <row r="29" spans="1:11" ht="15" customHeight="1">
      <c r="A29" s="78" t="s">
        <v>28</v>
      </c>
      <c r="B29" s="79"/>
      <c r="C29" s="79"/>
      <c r="D29" s="79"/>
      <c r="E29" s="79"/>
      <c r="F29" s="80"/>
      <c r="G29" s="24"/>
      <c r="H29" s="4">
        <v>1990.84</v>
      </c>
      <c r="I29" s="4">
        <v>2300</v>
      </c>
      <c r="J29"/>
    </row>
    <row r="30" spans="1:11" ht="15" customHeight="1">
      <c r="A30" s="78" t="s">
        <v>29</v>
      </c>
      <c r="B30" s="79"/>
      <c r="C30" s="79"/>
      <c r="D30" s="79"/>
      <c r="E30" s="79"/>
      <c r="F30" s="80"/>
      <c r="G30" s="24"/>
      <c r="H30" s="4">
        <v>5308.91</v>
      </c>
      <c r="I30" s="4">
        <v>5500</v>
      </c>
      <c r="J30"/>
    </row>
    <row r="31" spans="1:11" ht="15" customHeight="1">
      <c r="A31" s="78" t="s">
        <v>30</v>
      </c>
      <c r="B31" s="79"/>
      <c r="C31" s="79"/>
      <c r="D31" s="79"/>
      <c r="E31" s="79"/>
      <c r="F31" s="80"/>
      <c r="G31" s="24"/>
      <c r="H31" s="4">
        <v>53089.120000000003</v>
      </c>
      <c r="I31" s="4">
        <v>65000</v>
      </c>
      <c r="J31"/>
    </row>
    <row r="32" spans="1:11" ht="15" customHeight="1">
      <c r="A32" s="78" t="s">
        <v>31</v>
      </c>
      <c r="B32" s="79"/>
      <c r="C32" s="79"/>
      <c r="D32" s="79"/>
      <c r="E32" s="79"/>
      <c r="F32" s="80"/>
      <c r="G32" s="24"/>
      <c r="H32" s="4">
        <v>42471.3</v>
      </c>
      <c r="I32" s="4">
        <v>75000</v>
      </c>
      <c r="J32"/>
    </row>
    <row r="33" spans="1:10" ht="15" customHeight="1">
      <c r="A33" s="78" t="s">
        <v>32</v>
      </c>
      <c r="B33" s="79"/>
      <c r="C33" s="79"/>
      <c r="D33" s="79"/>
      <c r="E33" s="79"/>
      <c r="F33" s="80"/>
      <c r="G33" s="24"/>
      <c r="H33" s="4">
        <v>42471.3</v>
      </c>
      <c r="I33" s="4">
        <v>55000</v>
      </c>
      <c r="J33"/>
    </row>
    <row r="34" spans="1:10" ht="15" customHeight="1">
      <c r="A34" s="78" t="s">
        <v>33</v>
      </c>
      <c r="B34" s="79"/>
      <c r="C34" s="79"/>
      <c r="D34" s="79"/>
      <c r="E34" s="79"/>
      <c r="F34" s="80"/>
      <c r="G34" s="24"/>
      <c r="H34" s="4">
        <v>19908.419999999998</v>
      </c>
      <c r="I34" s="4">
        <v>20000</v>
      </c>
      <c r="J34"/>
    </row>
    <row r="35" spans="1:10" ht="15" customHeight="1">
      <c r="A35" s="78" t="s">
        <v>34</v>
      </c>
      <c r="B35" s="79"/>
      <c r="C35" s="79"/>
      <c r="D35" s="79"/>
      <c r="E35" s="79"/>
      <c r="F35" s="80"/>
      <c r="G35" s="24"/>
      <c r="H35" s="4">
        <v>1061.78</v>
      </c>
      <c r="I35" s="4">
        <v>1100</v>
      </c>
      <c r="J35"/>
    </row>
    <row r="36" spans="1:10" ht="15" customHeight="1">
      <c r="A36" s="78" t="s">
        <v>35</v>
      </c>
      <c r="B36" s="79"/>
      <c r="C36" s="79"/>
      <c r="D36" s="79"/>
      <c r="E36" s="79"/>
      <c r="F36" s="80"/>
      <c r="G36" s="24"/>
      <c r="H36" s="4">
        <v>5972.53</v>
      </c>
      <c r="I36" s="4">
        <v>6000</v>
      </c>
      <c r="J36"/>
    </row>
    <row r="37" spans="1:10" ht="15" customHeight="1">
      <c r="A37" s="78" t="s">
        <v>36</v>
      </c>
      <c r="B37" s="79"/>
      <c r="C37" s="79"/>
      <c r="D37" s="79"/>
      <c r="E37" s="79"/>
      <c r="F37" s="80"/>
      <c r="G37" s="24"/>
      <c r="H37" s="4">
        <v>5308.91</v>
      </c>
      <c r="I37" s="4">
        <v>5500</v>
      </c>
      <c r="J37"/>
    </row>
    <row r="38" spans="1:10" ht="15" customHeight="1">
      <c r="A38" s="87" t="s">
        <v>37</v>
      </c>
      <c r="B38" s="88"/>
      <c r="C38" s="88"/>
      <c r="D38" s="88"/>
      <c r="E38" s="88"/>
      <c r="F38" s="89"/>
      <c r="G38" s="24"/>
      <c r="H38" s="17">
        <v>69812.2</v>
      </c>
      <c r="I38" s="17">
        <f>I39+I41+I40</f>
        <v>21000</v>
      </c>
      <c r="J38"/>
    </row>
    <row r="39" spans="1:10" ht="23.45" customHeight="1">
      <c r="A39" s="75" t="s">
        <v>38</v>
      </c>
      <c r="B39" s="76"/>
      <c r="C39" s="76"/>
      <c r="D39" s="76"/>
      <c r="E39" s="76"/>
      <c r="F39" s="77"/>
      <c r="G39" s="24"/>
      <c r="H39" s="4">
        <v>69015.86</v>
      </c>
      <c r="I39" s="4">
        <v>15000</v>
      </c>
      <c r="J39"/>
    </row>
    <row r="40" spans="1:10" ht="15" customHeight="1">
      <c r="A40" s="75" t="s">
        <v>39</v>
      </c>
      <c r="B40" s="76"/>
      <c r="C40" s="76"/>
      <c r="D40" s="76"/>
      <c r="E40" s="76"/>
      <c r="F40" s="77"/>
      <c r="G40" s="24"/>
      <c r="H40" s="4">
        <v>796.34</v>
      </c>
      <c r="I40" s="4">
        <v>6000</v>
      </c>
      <c r="J40"/>
    </row>
    <row r="41" spans="1:10">
      <c r="A41" s="78"/>
      <c r="B41" s="79"/>
      <c r="C41" s="79"/>
      <c r="D41" s="79"/>
      <c r="E41" s="79"/>
      <c r="F41" s="80"/>
      <c r="G41" s="24"/>
      <c r="H41" s="4"/>
      <c r="I41" s="4"/>
      <c r="J41"/>
    </row>
    <row r="42" spans="1:10" ht="15" customHeight="1">
      <c r="A42" s="84" t="s">
        <v>74</v>
      </c>
      <c r="B42" s="85"/>
      <c r="C42" s="85"/>
      <c r="D42" s="85"/>
      <c r="E42" s="85"/>
      <c r="F42" s="86"/>
      <c r="G42" s="24">
        <v>114</v>
      </c>
      <c r="H42" s="43">
        <v>238104.72</v>
      </c>
      <c r="I42" s="43">
        <f>I43+I44+I58+I63+I64+I65+I68+I69</f>
        <v>250500</v>
      </c>
      <c r="J42"/>
    </row>
    <row r="43" spans="1:10" ht="15" customHeight="1">
      <c r="A43" s="75" t="s">
        <v>73</v>
      </c>
      <c r="B43" s="76"/>
      <c r="C43" s="76"/>
      <c r="D43" s="76"/>
      <c r="E43" s="76"/>
      <c r="F43" s="77"/>
      <c r="G43" s="24">
        <v>115</v>
      </c>
      <c r="H43" s="4">
        <v>0</v>
      </c>
      <c r="I43" s="4"/>
      <c r="J43"/>
    </row>
    <row r="44" spans="1:10" ht="15" customHeight="1">
      <c r="A44" s="75" t="s">
        <v>40</v>
      </c>
      <c r="B44" s="76"/>
      <c r="C44" s="76"/>
      <c r="D44" s="76"/>
      <c r="E44" s="76"/>
      <c r="F44" s="77"/>
      <c r="G44" s="24">
        <v>116</v>
      </c>
      <c r="H44" s="42">
        <v>57468.98</v>
      </c>
      <c r="I44" s="42">
        <f>I45+I50+I54+I5</f>
        <v>61500</v>
      </c>
      <c r="J44"/>
    </row>
    <row r="45" spans="1:10" ht="15" customHeight="1">
      <c r="A45" s="90" t="s">
        <v>18</v>
      </c>
      <c r="B45" s="91"/>
      <c r="C45" s="91"/>
      <c r="D45" s="91"/>
      <c r="E45" s="91"/>
      <c r="F45" s="92"/>
      <c r="G45" s="24">
        <v>117</v>
      </c>
      <c r="H45" s="4">
        <v>35171.54</v>
      </c>
      <c r="I45" s="4">
        <f>I46+I47+I48+I49</f>
        <v>39000</v>
      </c>
      <c r="J45"/>
    </row>
    <row r="46" spans="1:10" ht="15" customHeight="1">
      <c r="A46" s="99" t="s">
        <v>41</v>
      </c>
      <c r="B46" s="100"/>
      <c r="C46" s="100"/>
      <c r="D46" s="100"/>
      <c r="E46" s="100"/>
      <c r="F46" s="101"/>
      <c r="G46" s="24"/>
      <c r="H46" s="4">
        <v>7299.75</v>
      </c>
      <c r="I46" s="4">
        <v>7500</v>
      </c>
      <c r="J46"/>
    </row>
    <row r="47" spans="1:10" ht="15" customHeight="1">
      <c r="A47" s="99" t="s">
        <v>42</v>
      </c>
      <c r="B47" s="100"/>
      <c r="C47" s="100"/>
      <c r="D47" s="100"/>
      <c r="E47" s="100"/>
      <c r="F47" s="101"/>
      <c r="G47" s="24"/>
      <c r="H47" s="4">
        <v>5972.53</v>
      </c>
      <c r="I47" s="4">
        <v>9500</v>
      </c>
      <c r="J47"/>
    </row>
    <row r="48" spans="1:10" ht="15" customHeight="1">
      <c r="A48" s="99" t="s">
        <v>43</v>
      </c>
      <c r="B48" s="100"/>
      <c r="C48" s="100"/>
      <c r="D48" s="100"/>
      <c r="E48" s="100"/>
      <c r="F48" s="101"/>
      <c r="G48" s="24"/>
      <c r="H48" s="4">
        <v>19908.419999999998</v>
      </c>
      <c r="I48" s="4">
        <v>20000</v>
      </c>
      <c r="J48"/>
    </row>
    <row r="49" spans="1:10" ht="15" customHeight="1">
      <c r="A49" s="99" t="s">
        <v>44</v>
      </c>
      <c r="B49" s="100"/>
      <c r="C49" s="100"/>
      <c r="D49" s="100"/>
      <c r="E49" s="100"/>
      <c r="F49" s="101"/>
      <c r="G49" s="24"/>
      <c r="H49" s="4">
        <v>1990.84</v>
      </c>
      <c r="I49" s="4">
        <v>2000</v>
      </c>
      <c r="J49"/>
    </row>
    <row r="50" spans="1:10" ht="15" customHeight="1">
      <c r="A50" s="90" t="s">
        <v>45</v>
      </c>
      <c r="B50" s="91"/>
      <c r="C50" s="91"/>
      <c r="D50" s="91"/>
      <c r="E50" s="91"/>
      <c r="F50" s="92"/>
      <c r="G50" s="24">
        <v>118</v>
      </c>
      <c r="H50" s="7">
        <v>15926.74</v>
      </c>
      <c r="I50" s="7">
        <f>I51+I52+I53</f>
        <v>15000</v>
      </c>
      <c r="J50"/>
    </row>
    <row r="51" spans="1:10" ht="15" customHeight="1">
      <c r="A51" s="46"/>
      <c r="B51" s="99" t="s">
        <v>46</v>
      </c>
      <c r="C51" s="100"/>
      <c r="D51" s="100"/>
      <c r="E51" s="100"/>
      <c r="F51" s="101"/>
      <c r="G51" s="24"/>
      <c r="H51" s="4">
        <v>4645.3</v>
      </c>
      <c r="I51" s="4">
        <v>5000</v>
      </c>
      <c r="J51"/>
    </row>
    <row r="52" spans="1:10" ht="15" customHeight="1">
      <c r="A52" s="46"/>
      <c r="B52" s="99" t="s">
        <v>47</v>
      </c>
      <c r="C52" s="100"/>
      <c r="D52" s="100"/>
      <c r="E52" s="100"/>
      <c r="F52" s="101"/>
      <c r="G52" s="24"/>
      <c r="H52" s="4">
        <v>1990.84</v>
      </c>
      <c r="I52" s="4">
        <v>2000</v>
      </c>
      <c r="J52"/>
    </row>
    <row r="53" spans="1:10" ht="15" customHeight="1">
      <c r="A53" s="46"/>
      <c r="B53" s="99" t="s">
        <v>48</v>
      </c>
      <c r="C53" s="100"/>
      <c r="D53" s="100"/>
      <c r="E53" s="100"/>
      <c r="F53" s="101"/>
      <c r="G53" s="24"/>
      <c r="H53" s="4">
        <v>9290.6</v>
      </c>
      <c r="I53" s="4">
        <v>8000</v>
      </c>
      <c r="J53"/>
    </row>
    <row r="54" spans="1:10" ht="15" customHeight="1">
      <c r="A54" s="93" t="s">
        <v>19</v>
      </c>
      <c r="B54" s="94"/>
      <c r="C54" s="94"/>
      <c r="D54" s="94"/>
      <c r="E54" s="94"/>
      <c r="F54" s="95"/>
      <c r="G54" s="24">
        <v>119</v>
      </c>
      <c r="H54" s="7">
        <v>6370.69</v>
      </c>
      <c r="I54" s="7">
        <f>I55+I56+I57</f>
        <v>7500</v>
      </c>
      <c r="J54"/>
    </row>
    <row r="55" spans="1:10" ht="15" customHeight="1">
      <c r="A55" s="102" t="s">
        <v>49</v>
      </c>
      <c r="B55" s="103"/>
      <c r="C55" s="103"/>
      <c r="D55" s="103"/>
      <c r="E55" s="103"/>
      <c r="F55" s="104"/>
      <c r="G55" s="24"/>
      <c r="H55" s="4">
        <v>3318.07</v>
      </c>
      <c r="I55" s="4">
        <v>4500</v>
      </c>
      <c r="J55"/>
    </row>
    <row r="56" spans="1:10" ht="29.45" customHeight="1">
      <c r="A56" s="102" t="s">
        <v>50</v>
      </c>
      <c r="B56" s="103"/>
      <c r="C56" s="103"/>
      <c r="D56" s="103"/>
      <c r="E56" s="103"/>
      <c r="F56" s="104"/>
      <c r="G56" s="24"/>
      <c r="H56" s="4">
        <v>1990.84</v>
      </c>
      <c r="I56" s="4">
        <v>2000</v>
      </c>
      <c r="J56"/>
    </row>
    <row r="57" spans="1:10" ht="15" customHeight="1">
      <c r="A57" s="102" t="s">
        <v>51</v>
      </c>
      <c r="B57" s="103"/>
      <c r="C57" s="103"/>
      <c r="D57" s="103"/>
      <c r="E57" s="103"/>
      <c r="F57" s="104"/>
      <c r="G57" s="24"/>
      <c r="H57" s="4">
        <v>1061.78</v>
      </c>
      <c r="I57" s="4">
        <v>1000</v>
      </c>
      <c r="J57"/>
    </row>
    <row r="58" spans="1:10" ht="15" customHeight="1">
      <c r="A58" s="96" t="s">
        <v>52</v>
      </c>
      <c r="B58" s="97"/>
      <c r="C58" s="97"/>
      <c r="D58" s="97"/>
      <c r="E58" s="97"/>
      <c r="F58" s="98"/>
      <c r="G58" s="24">
        <v>120</v>
      </c>
      <c r="H58" s="41">
        <v>95029.53</v>
      </c>
      <c r="I58" s="41">
        <f>I59+I60+I61+I62+I63+I64</f>
        <v>143000</v>
      </c>
      <c r="J58"/>
    </row>
    <row r="59" spans="1:10" ht="15" customHeight="1">
      <c r="A59" s="90" t="s">
        <v>1</v>
      </c>
      <c r="B59" s="91"/>
      <c r="C59" s="91"/>
      <c r="D59" s="91"/>
      <c r="E59" s="91"/>
      <c r="F59" s="92"/>
      <c r="G59" s="24">
        <v>121</v>
      </c>
      <c r="H59" s="4">
        <v>71670.320000000007</v>
      </c>
      <c r="I59" s="4">
        <v>72000</v>
      </c>
      <c r="J59"/>
    </row>
    <row r="60" spans="1:10" ht="15" customHeight="1">
      <c r="A60" s="90" t="s">
        <v>2</v>
      </c>
      <c r="B60" s="91"/>
      <c r="C60" s="91"/>
      <c r="D60" s="91"/>
      <c r="E60" s="91"/>
      <c r="F60" s="92"/>
      <c r="G60" s="24">
        <v>122</v>
      </c>
      <c r="H60" s="4">
        <v>1592.67</v>
      </c>
      <c r="I60" s="4">
        <v>2000</v>
      </c>
      <c r="J60"/>
    </row>
    <row r="61" spans="1:10" ht="15" customHeight="1">
      <c r="A61" s="90" t="s">
        <v>3</v>
      </c>
      <c r="B61" s="91"/>
      <c r="C61" s="91"/>
      <c r="D61" s="91"/>
      <c r="E61" s="91"/>
      <c r="F61" s="92"/>
      <c r="G61" s="26">
        <v>123</v>
      </c>
      <c r="H61" s="4">
        <v>14599.51</v>
      </c>
      <c r="I61" s="4">
        <v>15000</v>
      </c>
      <c r="J61"/>
    </row>
    <row r="62" spans="1:10" ht="15" customHeight="1">
      <c r="A62" s="90" t="s">
        <v>70</v>
      </c>
      <c r="B62" s="91"/>
      <c r="C62" s="91"/>
      <c r="D62" s="91"/>
      <c r="E62" s="91"/>
      <c r="F62" s="92"/>
      <c r="G62" s="27"/>
      <c r="H62" s="4">
        <v>7167.03</v>
      </c>
      <c r="I62" s="4">
        <v>8000</v>
      </c>
      <c r="J62"/>
    </row>
    <row r="63" spans="1:10" ht="15" customHeight="1">
      <c r="A63" s="75" t="s">
        <v>4</v>
      </c>
      <c r="B63" s="76"/>
      <c r="C63" s="76"/>
      <c r="D63" s="76"/>
      <c r="E63" s="76"/>
      <c r="F63" s="77"/>
      <c r="G63" s="28">
        <v>124</v>
      </c>
      <c r="H63" s="4">
        <v>35038.82</v>
      </c>
      <c r="I63" s="4">
        <v>35000</v>
      </c>
      <c r="J63"/>
    </row>
    <row r="64" spans="1:10" ht="15" customHeight="1">
      <c r="A64" s="105" t="s">
        <v>53</v>
      </c>
      <c r="B64" s="106"/>
      <c r="C64" s="106"/>
      <c r="D64" s="106"/>
      <c r="E64" s="106"/>
      <c r="F64" s="107"/>
      <c r="G64" s="24">
        <v>125</v>
      </c>
      <c r="H64" s="4">
        <v>50567.39</v>
      </c>
      <c r="I64" s="4">
        <v>11000</v>
      </c>
      <c r="J64"/>
    </row>
    <row r="65" spans="1:10" ht="15" customHeight="1">
      <c r="A65" s="108" t="s">
        <v>67</v>
      </c>
      <c r="B65" s="109"/>
      <c r="C65" s="109"/>
      <c r="D65" s="109"/>
      <c r="E65" s="109"/>
      <c r="F65" s="110"/>
      <c r="G65" s="24">
        <v>126</v>
      </c>
      <c r="H65" s="34">
        <f>H66+H67</f>
        <v>0</v>
      </c>
      <c r="I65" s="8">
        <f>I66+I67</f>
        <v>0</v>
      </c>
      <c r="J65"/>
    </row>
    <row r="66" spans="1:10" ht="15" customHeight="1">
      <c r="A66" s="90" t="s">
        <v>11</v>
      </c>
      <c r="B66" s="91"/>
      <c r="C66" s="91"/>
      <c r="D66" s="91"/>
      <c r="E66" s="91"/>
      <c r="F66" s="92"/>
      <c r="G66" s="24">
        <v>127</v>
      </c>
      <c r="H66" s="19">
        <v>0</v>
      </c>
      <c r="I66" s="9"/>
      <c r="J66"/>
    </row>
    <row r="67" spans="1:10" ht="15" customHeight="1">
      <c r="A67" s="90" t="s">
        <v>12</v>
      </c>
      <c r="B67" s="91"/>
      <c r="C67" s="91"/>
      <c r="D67" s="91"/>
      <c r="E67" s="91"/>
      <c r="F67" s="92"/>
      <c r="G67" s="24">
        <v>128</v>
      </c>
      <c r="H67" s="19">
        <v>0</v>
      </c>
      <c r="I67" s="9"/>
      <c r="J67"/>
    </row>
    <row r="68" spans="1:10" ht="15" customHeight="1">
      <c r="A68" s="75" t="s">
        <v>68</v>
      </c>
      <c r="B68" s="76"/>
      <c r="C68" s="76"/>
      <c r="D68" s="76"/>
      <c r="E68" s="76"/>
      <c r="F68" s="77"/>
      <c r="G68" s="24">
        <v>129</v>
      </c>
      <c r="H68" s="34">
        <v>0</v>
      </c>
      <c r="I68" s="8"/>
      <c r="J68"/>
    </row>
    <row r="69" spans="1:10" ht="15" customHeight="1">
      <c r="A69" s="75" t="s">
        <v>5</v>
      </c>
      <c r="B69" s="76"/>
      <c r="C69" s="76"/>
      <c r="D69" s="76"/>
      <c r="E69" s="76"/>
      <c r="F69" s="77"/>
      <c r="G69" s="24">
        <v>130</v>
      </c>
      <c r="H69" s="19">
        <v>0</v>
      </c>
      <c r="I69" s="9"/>
      <c r="J69"/>
    </row>
    <row r="70" spans="1:10" ht="15" customHeight="1">
      <c r="A70" s="84" t="s">
        <v>54</v>
      </c>
      <c r="B70" s="85"/>
      <c r="C70" s="85"/>
      <c r="D70" s="85"/>
      <c r="E70" s="85"/>
      <c r="F70" s="86"/>
      <c r="G70" s="24">
        <v>131</v>
      </c>
      <c r="H70" s="35">
        <f>H71+H72+H73+H74+H75+H76+H77+H78</f>
        <v>0</v>
      </c>
      <c r="I70" s="11">
        <f>I71+I72+I73+I74+I75+I76+I77+I78</f>
        <v>0</v>
      </c>
      <c r="J70"/>
    </row>
    <row r="71" spans="1:10" ht="23.25" customHeight="1">
      <c r="A71" s="75" t="s">
        <v>62</v>
      </c>
      <c r="B71" s="76"/>
      <c r="C71" s="76"/>
      <c r="D71" s="76"/>
      <c r="E71" s="76"/>
      <c r="F71" s="77"/>
      <c r="G71" s="24">
        <v>132</v>
      </c>
      <c r="H71" s="19">
        <v>0</v>
      </c>
      <c r="I71" s="9"/>
      <c r="J71"/>
    </row>
    <row r="72" spans="1:10" ht="21.6" customHeight="1">
      <c r="A72" s="75" t="s">
        <v>55</v>
      </c>
      <c r="B72" s="76"/>
      <c r="C72" s="76"/>
      <c r="D72" s="76"/>
      <c r="E72" s="76"/>
      <c r="F72" s="77"/>
      <c r="G72" s="24">
        <v>133</v>
      </c>
      <c r="H72" s="19">
        <v>0</v>
      </c>
      <c r="I72" s="9"/>
      <c r="J72"/>
    </row>
    <row r="73" spans="1:10" ht="15" customHeight="1">
      <c r="A73" s="75" t="s">
        <v>61</v>
      </c>
      <c r="B73" s="76"/>
      <c r="C73" s="76"/>
      <c r="D73" s="76"/>
      <c r="E73" s="76"/>
      <c r="F73" s="77"/>
      <c r="G73" s="24">
        <v>134</v>
      </c>
      <c r="H73" s="19">
        <v>0</v>
      </c>
      <c r="I73" s="9"/>
      <c r="J73"/>
    </row>
    <row r="74" spans="1:10" ht="25.5" customHeight="1">
      <c r="A74" s="75" t="s">
        <v>56</v>
      </c>
      <c r="B74" s="76"/>
      <c r="C74" s="76"/>
      <c r="D74" s="76"/>
      <c r="E74" s="76"/>
      <c r="F74" s="77"/>
      <c r="G74" s="24">
        <v>135</v>
      </c>
      <c r="H74" s="19">
        <v>0</v>
      </c>
      <c r="I74" s="9"/>
      <c r="J74"/>
    </row>
    <row r="75" spans="1:10" ht="15" customHeight="1">
      <c r="A75" s="75" t="s">
        <v>57</v>
      </c>
      <c r="B75" s="76"/>
      <c r="C75" s="76"/>
      <c r="D75" s="76"/>
      <c r="E75" s="76"/>
      <c r="F75" s="77"/>
      <c r="G75" s="24">
        <v>136</v>
      </c>
      <c r="H75" s="18">
        <v>0</v>
      </c>
      <c r="I75" s="4"/>
      <c r="J75"/>
    </row>
    <row r="76" spans="1:10" ht="15" customHeight="1">
      <c r="A76" s="75" t="s">
        <v>58</v>
      </c>
      <c r="B76" s="76"/>
      <c r="C76" s="76"/>
      <c r="D76" s="76"/>
      <c r="E76" s="76"/>
      <c r="F76" s="77"/>
      <c r="G76" s="24">
        <v>137</v>
      </c>
      <c r="H76" s="18">
        <v>0</v>
      </c>
      <c r="I76" s="4"/>
      <c r="J76"/>
    </row>
    <row r="77" spans="1:10" ht="15" customHeight="1">
      <c r="A77" s="75" t="s">
        <v>59</v>
      </c>
      <c r="B77" s="76"/>
      <c r="C77" s="76"/>
      <c r="D77" s="76"/>
      <c r="E77" s="76"/>
      <c r="F77" s="77"/>
      <c r="G77" s="24">
        <v>138</v>
      </c>
      <c r="H77" s="18">
        <v>0</v>
      </c>
      <c r="I77" s="4"/>
      <c r="J77"/>
    </row>
    <row r="78" spans="1:10" ht="15" customHeight="1">
      <c r="A78" s="75" t="s">
        <v>60</v>
      </c>
      <c r="B78" s="76"/>
      <c r="C78" s="76"/>
      <c r="D78" s="76"/>
      <c r="E78" s="76"/>
      <c r="F78" s="77"/>
      <c r="G78" s="24">
        <v>139</v>
      </c>
      <c r="H78" s="18">
        <v>0</v>
      </c>
      <c r="I78" s="4"/>
      <c r="J78"/>
    </row>
    <row r="79" spans="1:10" ht="15" customHeight="1">
      <c r="A79" s="84" t="s">
        <v>63</v>
      </c>
      <c r="B79" s="85"/>
      <c r="C79" s="85"/>
      <c r="D79" s="85"/>
      <c r="E79" s="85"/>
      <c r="F79" s="86"/>
      <c r="G79" s="24">
        <v>140</v>
      </c>
      <c r="H79" s="36">
        <f>H80+H81+H82+H83+H84+H85+H86</f>
        <v>0</v>
      </c>
      <c r="I79" s="10">
        <f>I80+I81+I82+I83+I84+I85+I86</f>
        <v>0</v>
      </c>
      <c r="J79"/>
    </row>
    <row r="80" spans="1:10" ht="15" customHeight="1">
      <c r="A80" s="75" t="s">
        <v>20</v>
      </c>
      <c r="B80" s="76"/>
      <c r="C80" s="76"/>
      <c r="D80" s="76"/>
      <c r="E80" s="76"/>
      <c r="F80" s="77"/>
      <c r="G80" s="24">
        <v>141</v>
      </c>
      <c r="H80" s="32"/>
      <c r="I80" s="4"/>
      <c r="J80"/>
    </row>
    <row r="81" spans="1:10" ht="17.45" customHeight="1">
      <c r="A81" s="111" t="s">
        <v>75</v>
      </c>
      <c r="B81" s="112"/>
      <c r="C81" s="112"/>
      <c r="D81" s="112"/>
      <c r="E81" s="112"/>
      <c r="F81" s="113"/>
      <c r="G81" s="24">
        <v>142</v>
      </c>
      <c r="H81" s="32"/>
      <c r="I81" s="4"/>
      <c r="J81"/>
    </row>
    <row r="82" spans="1:10" ht="15" customHeight="1">
      <c r="A82" s="111" t="s">
        <v>13</v>
      </c>
      <c r="B82" s="112"/>
      <c r="C82" s="112"/>
      <c r="D82" s="112"/>
      <c r="E82" s="112"/>
      <c r="F82" s="113"/>
      <c r="G82" s="24">
        <v>143</v>
      </c>
      <c r="H82" s="32"/>
      <c r="I82" s="4"/>
      <c r="J82"/>
    </row>
    <row r="83" spans="1:10" ht="15" customHeight="1">
      <c r="A83" s="111" t="s">
        <v>14</v>
      </c>
      <c r="B83" s="112"/>
      <c r="C83" s="112"/>
      <c r="D83" s="112"/>
      <c r="E83" s="112"/>
      <c r="F83" s="113"/>
      <c r="G83" s="24">
        <v>144</v>
      </c>
      <c r="H83" s="32"/>
      <c r="I83" s="4"/>
      <c r="J83"/>
    </row>
    <row r="84" spans="1:10" ht="15" customHeight="1">
      <c r="A84" s="111" t="s">
        <v>15</v>
      </c>
      <c r="B84" s="112"/>
      <c r="C84" s="112"/>
      <c r="D84" s="112"/>
      <c r="E84" s="112"/>
      <c r="F84" s="113"/>
      <c r="G84" s="24">
        <v>145</v>
      </c>
      <c r="H84" s="33"/>
      <c r="I84" s="9"/>
      <c r="J84"/>
    </row>
    <row r="85" spans="1:10" ht="15" customHeight="1">
      <c r="A85" s="111" t="s">
        <v>16</v>
      </c>
      <c r="B85" s="112"/>
      <c r="C85" s="112"/>
      <c r="D85" s="112"/>
      <c r="E85" s="112"/>
      <c r="F85" s="113"/>
      <c r="G85" s="24">
        <v>146</v>
      </c>
      <c r="H85" s="33"/>
      <c r="I85" s="9"/>
      <c r="J85"/>
    </row>
    <row r="86" spans="1:10" ht="15" customHeight="1">
      <c r="A86" s="111" t="s">
        <v>17</v>
      </c>
      <c r="B86" s="112"/>
      <c r="C86" s="112"/>
      <c r="D86" s="112"/>
      <c r="E86" s="112"/>
      <c r="F86" s="113"/>
      <c r="G86" s="24">
        <v>147</v>
      </c>
      <c r="H86" s="33"/>
      <c r="I86" s="9"/>
      <c r="J86"/>
    </row>
    <row r="87" spans="1:10" ht="24.6" customHeight="1">
      <c r="A87" s="84" t="s">
        <v>64</v>
      </c>
      <c r="B87" s="85"/>
      <c r="C87" s="85"/>
      <c r="D87" s="85"/>
      <c r="E87" s="85"/>
      <c r="F87" s="86"/>
      <c r="G87" s="24">
        <v>148</v>
      </c>
      <c r="H87" s="33"/>
      <c r="I87" s="9"/>
      <c r="J87"/>
    </row>
    <row r="88" spans="1:10" ht="25.9" customHeight="1">
      <c r="A88" s="84" t="s">
        <v>65</v>
      </c>
      <c r="B88" s="85"/>
      <c r="C88" s="85"/>
      <c r="D88" s="85"/>
      <c r="E88" s="85"/>
      <c r="F88" s="86"/>
      <c r="G88" s="24">
        <v>149</v>
      </c>
      <c r="H88" s="33"/>
      <c r="I88" s="9"/>
      <c r="J88"/>
    </row>
    <row r="89" spans="1:10" ht="14.45" customHeight="1">
      <c r="A89" s="84" t="s">
        <v>66</v>
      </c>
      <c r="B89" s="85"/>
      <c r="C89" s="85"/>
      <c r="D89" s="85"/>
      <c r="E89" s="85"/>
      <c r="F89" s="86"/>
      <c r="G89" s="24">
        <v>150</v>
      </c>
      <c r="H89" s="21">
        <f>H22+H70+H87</f>
        <v>247395</v>
      </c>
      <c r="I89" s="21">
        <f>I22+I70+I87</f>
        <v>256400</v>
      </c>
      <c r="J89"/>
    </row>
    <row r="90" spans="1:10" ht="14.45" customHeight="1">
      <c r="A90" s="84" t="s">
        <v>69</v>
      </c>
      <c r="B90" s="85"/>
      <c r="C90" s="85"/>
      <c r="D90" s="85"/>
      <c r="E90" s="85"/>
      <c r="F90" s="86"/>
      <c r="G90" s="24">
        <v>151</v>
      </c>
      <c r="H90" s="21">
        <f>H42</f>
        <v>238104.72</v>
      </c>
      <c r="I90" s="21">
        <f>I42+I79+I88</f>
        <v>250500</v>
      </c>
      <c r="J90"/>
    </row>
    <row r="91" spans="1:10" ht="14.45" customHeight="1">
      <c r="A91" s="13"/>
      <c r="B91" s="13"/>
      <c r="C91" s="13"/>
      <c r="D91" s="13"/>
      <c r="E91" s="13"/>
      <c r="F91" s="13"/>
      <c r="G91" s="14"/>
      <c r="H91" s="15"/>
      <c r="I91" s="15"/>
      <c r="J91"/>
    </row>
    <row r="92" spans="1:10" ht="14.45" customHeight="1">
      <c r="A92" s="53"/>
      <c r="B92" s="53"/>
      <c r="C92" s="53"/>
      <c r="D92" s="53"/>
      <c r="E92" s="53"/>
      <c r="F92" s="53"/>
      <c r="G92" s="54"/>
      <c r="H92" s="55"/>
      <c r="I92" s="55"/>
      <c r="J92"/>
    </row>
    <row r="93" spans="1:10" ht="14.45" customHeight="1">
      <c r="A93" s="53"/>
      <c r="B93" s="56"/>
      <c r="C93" s="53"/>
      <c r="D93" s="53"/>
      <c r="E93" s="53"/>
      <c r="F93" s="53"/>
      <c r="G93" s="54"/>
      <c r="H93" s="55"/>
      <c r="I93" s="55"/>
      <c r="J93"/>
    </row>
    <row r="94" spans="1:10" ht="14.45" customHeight="1">
      <c r="A94" s="53"/>
      <c r="B94" s="53"/>
      <c r="C94" s="53"/>
      <c r="D94" s="53"/>
      <c r="E94" s="53"/>
      <c r="F94" s="53"/>
      <c r="G94" s="54"/>
      <c r="H94" s="55"/>
      <c r="I94" s="55"/>
      <c r="J94"/>
    </row>
    <row r="95" spans="1:10" ht="14.45" customHeight="1">
      <c r="A95" s="60" t="s">
        <v>7</v>
      </c>
      <c r="B95" s="60"/>
      <c r="C95" s="60"/>
      <c r="D95" s="60"/>
      <c r="E95" s="60"/>
      <c r="F95" s="60"/>
      <c r="G95" s="60"/>
      <c r="H95" s="60"/>
      <c r="I95" s="60"/>
    </row>
    <row r="96" spans="1:10" ht="14.45" customHeight="1">
      <c r="A96" s="56" t="s">
        <v>90</v>
      </c>
      <c r="B96" s="57"/>
      <c r="C96" s="57"/>
      <c r="D96" s="57"/>
      <c r="E96" s="57"/>
      <c r="F96" s="57"/>
      <c r="G96" s="57"/>
      <c r="H96" s="57"/>
      <c r="I96" s="57"/>
    </row>
    <row r="97" spans="1:12" ht="14.45" customHeight="1">
      <c r="A97" s="56"/>
      <c r="B97" s="56"/>
      <c r="C97" s="56"/>
      <c r="D97" s="56"/>
      <c r="E97" s="56"/>
      <c r="F97" s="56"/>
      <c r="G97" s="58"/>
      <c r="H97" s="56"/>
      <c r="I97" s="59"/>
    </row>
    <row r="98" spans="1:12">
      <c r="A98" s="56"/>
      <c r="B98" s="56"/>
      <c r="C98" s="56"/>
      <c r="D98" s="56"/>
      <c r="E98" s="56"/>
      <c r="F98" s="56"/>
      <c r="G98" s="53"/>
      <c r="H98" s="56"/>
      <c r="I98" s="59"/>
    </row>
    <row r="99" spans="1:12" ht="14.45" customHeight="1">
      <c r="A99" s="60" t="s">
        <v>8</v>
      </c>
      <c r="B99" s="60"/>
      <c r="C99" s="60"/>
      <c r="D99" s="60"/>
      <c r="E99" s="60"/>
      <c r="F99" s="60"/>
      <c r="G99" s="60"/>
      <c r="H99" s="60"/>
      <c r="I99" s="60"/>
      <c r="L99" s="29"/>
    </row>
    <row r="100" spans="1:12" ht="14.45" customHeight="1">
      <c r="A100" s="56" t="s">
        <v>88</v>
      </c>
      <c r="B100" s="56"/>
      <c r="C100" s="56"/>
      <c r="D100" s="56"/>
      <c r="E100" s="56"/>
      <c r="F100" s="56"/>
      <c r="G100" s="58"/>
      <c r="H100" s="56"/>
      <c r="I100" s="59"/>
    </row>
    <row r="101" spans="1:12">
      <c r="A101" s="56" t="s">
        <v>87</v>
      </c>
      <c r="B101" s="56"/>
      <c r="C101" s="56"/>
      <c r="D101" s="56"/>
      <c r="E101" s="56"/>
      <c r="F101" s="56"/>
      <c r="G101" s="58"/>
      <c r="H101" s="56"/>
      <c r="I101" s="59"/>
    </row>
    <row r="102" spans="1:12">
      <c r="A102" s="56"/>
      <c r="B102" s="56"/>
      <c r="C102" s="56"/>
      <c r="D102" s="56"/>
      <c r="E102" s="56"/>
      <c r="F102" s="56"/>
      <c r="G102" s="58"/>
      <c r="H102" s="56"/>
      <c r="I102" s="59"/>
    </row>
    <row r="103" spans="1:12">
      <c r="A103" s="60" t="s">
        <v>9</v>
      </c>
      <c r="B103" s="60"/>
      <c r="C103" s="60"/>
      <c r="D103" s="60"/>
      <c r="E103" s="60"/>
      <c r="F103" s="60"/>
      <c r="G103" s="60"/>
      <c r="H103" s="60"/>
      <c r="I103" s="60"/>
    </row>
    <row r="104" spans="1:12">
      <c r="A104" s="56" t="s">
        <v>85</v>
      </c>
      <c r="B104" s="56"/>
      <c r="C104" s="56"/>
      <c r="D104" s="56"/>
      <c r="E104" s="56"/>
      <c r="F104" s="56"/>
      <c r="G104" s="58"/>
      <c r="H104" s="56"/>
      <c r="I104" s="59"/>
    </row>
    <row r="105" spans="1:12">
      <c r="A105" s="56"/>
      <c r="B105" s="56"/>
      <c r="C105" s="56"/>
      <c r="D105" s="56"/>
      <c r="E105" s="56"/>
      <c r="F105" s="56"/>
      <c r="G105" s="58"/>
      <c r="H105" s="56"/>
      <c r="I105" s="59"/>
    </row>
    <row r="106" spans="1:12">
      <c r="A106" s="56"/>
      <c r="B106" s="56"/>
      <c r="C106" s="56"/>
      <c r="D106" s="56"/>
      <c r="E106" s="56"/>
      <c r="F106" s="56"/>
      <c r="G106" s="58"/>
      <c r="H106" s="56"/>
      <c r="I106" s="59"/>
    </row>
    <row r="107" spans="1:12">
      <c r="A107" s="56"/>
      <c r="B107" s="56"/>
      <c r="C107" s="56"/>
      <c r="D107" s="56"/>
      <c r="E107" s="56"/>
      <c r="F107" s="56"/>
      <c r="G107" s="58"/>
      <c r="H107" s="56" t="s">
        <v>71</v>
      </c>
      <c r="I107" s="59"/>
    </row>
    <row r="108" spans="1:12">
      <c r="A108" s="56"/>
      <c r="B108" s="56"/>
      <c r="C108" s="56"/>
      <c r="D108" s="56"/>
      <c r="E108" s="56"/>
      <c r="F108" s="56"/>
      <c r="G108" s="56" t="s">
        <v>91</v>
      </c>
      <c r="H108" s="56"/>
      <c r="I108" s="59"/>
    </row>
    <row r="109" spans="1:12">
      <c r="A109" s="56"/>
      <c r="B109" s="56"/>
      <c r="C109" s="56"/>
      <c r="D109" s="56"/>
      <c r="E109" s="56"/>
      <c r="F109" s="56"/>
      <c r="G109" s="58"/>
      <c r="H109" s="56"/>
      <c r="I109" s="59"/>
    </row>
  </sheetData>
  <mergeCells count="80">
    <mergeCell ref="A89:F89"/>
    <mergeCell ref="A90:F90"/>
    <mergeCell ref="A87:F87"/>
    <mergeCell ref="A88:F88"/>
    <mergeCell ref="A76:F76"/>
    <mergeCell ref="A79:F79"/>
    <mergeCell ref="A80:F80"/>
    <mergeCell ref="A81:F81"/>
    <mergeCell ref="A82:F82"/>
    <mergeCell ref="A83:F83"/>
    <mergeCell ref="A84:F84"/>
    <mergeCell ref="A85:F85"/>
    <mergeCell ref="A86:F86"/>
    <mergeCell ref="A77:F77"/>
    <mergeCell ref="A78:F78"/>
    <mergeCell ref="A74:F74"/>
    <mergeCell ref="A65:F65"/>
    <mergeCell ref="A66:F66"/>
    <mergeCell ref="A67:F67"/>
    <mergeCell ref="A68:F68"/>
    <mergeCell ref="A70:F70"/>
    <mergeCell ref="A57:F57"/>
    <mergeCell ref="A72:F72"/>
    <mergeCell ref="A73:F73"/>
    <mergeCell ref="A71:F71"/>
    <mergeCell ref="A69:F69"/>
    <mergeCell ref="A59:F59"/>
    <mergeCell ref="A60:F60"/>
    <mergeCell ref="A61:F61"/>
    <mergeCell ref="A63:F63"/>
    <mergeCell ref="A64:F64"/>
    <mergeCell ref="A62:F62"/>
    <mergeCell ref="A29:F29"/>
    <mergeCell ref="A75:F75"/>
    <mergeCell ref="A44:F44"/>
    <mergeCell ref="A45:F45"/>
    <mergeCell ref="A50:F50"/>
    <mergeCell ref="A54:F54"/>
    <mergeCell ref="A58:F58"/>
    <mergeCell ref="A46:F46"/>
    <mergeCell ref="A47:F47"/>
    <mergeCell ref="A48:F48"/>
    <mergeCell ref="A49:F49"/>
    <mergeCell ref="B51:F51"/>
    <mergeCell ref="B52:F52"/>
    <mergeCell ref="B53:F53"/>
    <mergeCell ref="A55:F55"/>
    <mergeCell ref="A56:F56"/>
    <mergeCell ref="A26:F26"/>
    <mergeCell ref="A31:F31"/>
    <mergeCell ref="A27:F27"/>
    <mergeCell ref="A42:F42"/>
    <mergeCell ref="A43:F43"/>
    <mergeCell ref="A32:F32"/>
    <mergeCell ref="A33:F33"/>
    <mergeCell ref="A34:F34"/>
    <mergeCell ref="A35:F35"/>
    <mergeCell ref="A36:F36"/>
    <mergeCell ref="A37:F37"/>
    <mergeCell ref="A41:F41"/>
    <mergeCell ref="A38:F38"/>
    <mergeCell ref="A39:F39"/>
    <mergeCell ref="A40:F40"/>
    <mergeCell ref="A28:F28"/>
    <mergeCell ref="A95:I95"/>
    <mergeCell ref="A99:I99"/>
    <mergeCell ref="A103:I103"/>
    <mergeCell ref="A19:K19"/>
    <mergeCell ref="A13:I13"/>
    <mergeCell ref="A14:I14"/>
    <mergeCell ref="A16:I16"/>
    <mergeCell ref="A18:K18"/>
    <mergeCell ref="A17:J17"/>
    <mergeCell ref="A20:F20"/>
    <mergeCell ref="A21:F21"/>
    <mergeCell ref="A22:F22"/>
    <mergeCell ref="A23:F23"/>
    <mergeCell ref="A30:F30"/>
    <mergeCell ref="A24:F24"/>
    <mergeCell ref="A25:F25"/>
  </mergeCells>
  <conditionalFormatting sqref="H69:I69 H84:I84 H86:I88 H22:H26 H71:I74 I22:I23">
    <cfRule type="cellIs" dxfId="2" priority="4" stopIfTrue="1" operator="notEqual">
      <formula>ROUND(H22,0)</formula>
    </cfRule>
    <cfRule type="cellIs" dxfId="1" priority="5" stopIfTrue="1" operator="lessThan">
      <formula>0</formula>
    </cfRule>
  </conditionalFormatting>
  <conditionalFormatting sqref="H85:I85 H65:I68">
    <cfRule type="cellIs" dxfId="0" priority="1" stopIfTrue="1" operator="notEqual">
      <formula>ROUND(H65,0)</formula>
    </cfRule>
  </conditionalFormatting>
  <dataValidations count="2">
    <dataValidation type="whole" operator="greaterThanOrEqual" allowBlank="1" showInputMessage="1" showErrorMessage="1" errorTitle="Pogrešan upis" error="Dopušten je upis samo pozitivnih cjelobrojnih vrijednosti" sqref="H69:I69 H84:I84 H86:I88 H71:I74 H22:H26 I22:I23">
      <formula1>0</formula1>
    </dataValidation>
    <dataValidation type="whole" operator="notEqual" allowBlank="1" showInputMessage="1" showErrorMessage="1" errorTitle="Pogrešan upis" error="Dopušten je upis samo cjelobrojnih vrijednosti" sqref="H85:I85 H65:I68">
      <formula1>999999999999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</dc:creator>
  <cp:lastModifiedBy>Operater02</cp:lastModifiedBy>
  <cp:lastPrinted>2024-01-12T10:35:32Z</cp:lastPrinted>
  <dcterms:created xsi:type="dcterms:W3CDTF">2016-02-25T12:11:54Z</dcterms:created>
  <dcterms:modified xsi:type="dcterms:W3CDTF">2024-01-16T12:47:34Z</dcterms:modified>
</cp:coreProperties>
</file>